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15" tabRatio="758" activeTab="2"/>
  </bookViews>
  <sheets>
    <sheet name="작성자료1. 인원현황 조사" sheetId="19" r:id="rId1"/>
    <sheet name="작성자료2. 건강검진 유해인자 조사" sheetId="24" r:id="rId2"/>
    <sheet name="작성자료3. 안전책임자,담당자 지정" sheetId="14" r:id="rId3"/>
    <sheet name="Sheet3" sheetId="18" state="hidden" r:id="rId4"/>
    <sheet name="Sheet1" sheetId="16" state="hidden" r:id="rId5"/>
  </sheets>
  <externalReferences>
    <externalReference r:id="rId6"/>
    <externalReference r:id="rId7"/>
  </externalReferences>
  <definedNames>
    <definedName name="_xlnm._FilterDatabase" localSheetId="0" hidden="1">'작성자료1. 인원현황 조사'!$N$8:$N$44</definedName>
    <definedName name="_xlnm._FilterDatabase" localSheetId="2" hidden="1">'작성자료3. 안전책임자,담당자 지정'!$A$5:$AC$713</definedName>
  </definedNames>
  <calcPr calcId="162913"/>
</workbook>
</file>

<file path=xl/calcChain.xml><?xml version="1.0" encoding="utf-8"?>
<calcChain xmlns="http://schemas.openxmlformats.org/spreadsheetml/2006/main">
  <c r="G187" i="24" l="1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2" i="24"/>
  <c r="G113" i="24"/>
  <c r="G114" i="24"/>
  <c r="G115" i="24"/>
  <c r="G116" i="24"/>
  <c r="G117" i="24"/>
  <c r="G118" i="24"/>
  <c r="G119" i="24"/>
  <c r="G120" i="24"/>
  <c r="G121" i="24"/>
  <c r="G122" i="24"/>
  <c r="G123" i="24"/>
  <c r="G124" i="24"/>
  <c r="G125" i="24"/>
  <c r="G126" i="24"/>
  <c r="G127" i="24"/>
  <c r="G128" i="24"/>
  <c r="G129" i="24"/>
  <c r="G130" i="24"/>
  <c r="G131" i="24"/>
  <c r="G132" i="24"/>
  <c r="G133" i="24"/>
  <c r="G134" i="24"/>
  <c r="G135" i="24"/>
  <c r="G136" i="24"/>
  <c r="G137" i="24"/>
  <c r="G138" i="24"/>
  <c r="G139" i="24"/>
  <c r="G140" i="24"/>
  <c r="G141" i="24"/>
  <c r="G142" i="24"/>
  <c r="G143" i="24"/>
  <c r="G144" i="24"/>
  <c r="G145" i="24"/>
  <c r="G146" i="24"/>
  <c r="G147" i="24"/>
  <c r="G148" i="24"/>
  <c r="G149" i="24"/>
  <c r="G150" i="24"/>
  <c r="G151" i="24"/>
  <c r="G152" i="24"/>
  <c r="G153" i="24"/>
  <c r="G154" i="24"/>
  <c r="G155" i="24"/>
  <c r="G156" i="24"/>
  <c r="G157" i="24"/>
  <c r="G158" i="24"/>
  <c r="G159" i="24"/>
  <c r="G160" i="24"/>
  <c r="G161" i="24"/>
  <c r="G162" i="24"/>
  <c r="G163" i="24"/>
  <c r="G164" i="24"/>
  <c r="G165" i="24"/>
  <c r="G166" i="24"/>
  <c r="G167" i="24"/>
  <c r="G168" i="24"/>
  <c r="G169" i="24"/>
  <c r="G170" i="24"/>
  <c r="G171" i="24"/>
  <c r="G172" i="24"/>
  <c r="G173" i="24"/>
  <c r="G174" i="24"/>
  <c r="G175" i="24"/>
  <c r="G176" i="24"/>
  <c r="G177" i="24"/>
  <c r="G178" i="24"/>
  <c r="G179" i="24"/>
  <c r="G180" i="24"/>
  <c r="G181" i="24"/>
  <c r="G182" i="24"/>
  <c r="G183" i="24"/>
  <c r="G184" i="24"/>
  <c r="G185" i="24"/>
  <c r="G186" i="24"/>
  <c r="G9" i="24"/>
  <c r="B13" i="19" l="1"/>
  <c r="K13" i="19"/>
  <c r="K76" i="19"/>
  <c r="K81" i="19"/>
  <c r="K10" i="19"/>
  <c r="K11" i="19"/>
  <c r="K12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N220" i="14" l="1"/>
  <c r="N81" i="14"/>
  <c r="N671" i="14"/>
  <c r="N690" i="14"/>
  <c r="N698" i="14"/>
  <c r="N237" i="14"/>
  <c r="N49" i="14"/>
  <c r="N72" i="14"/>
  <c r="N219" i="14"/>
  <c r="N225" i="14"/>
  <c r="N247" i="14"/>
  <c r="N15" i="14"/>
  <c r="N14" i="14"/>
  <c r="N13" i="14"/>
  <c r="N663" i="14"/>
  <c r="N662" i="14"/>
  <c r="N661" i="14"/>
  <c r="N706" i="14"/>
  <c r="N700" i="14"/>
  <c r="N699" i="14"/>
  <c r="N691" i="14"/>
  <c r="N688" i="14"/>
  <c r="N670" i="14"/>
  <c r="N668" i="14"/>
  <c r="N666" i="14"/>
  <c r="N658" i="14"/>
  <c r="N656" i="14"/>
  <c r="N654" i="14"/>
  <c r="N653" i="14"/>
  <c r="N650" i="14"/>
  <c r="N649" i="14"/>
  <c r="N643" i="14"/>
  <c r="N642" i="14"/>
  <c r="N708" i="14"/>
  <c r="N693" i="14"/>
  <c r="N703" i="14"/>
  <c r="N655" i="14"/>
  <c r="N657" i="14"/>
  <c r="N707" i="14"/>
  <c r="N659" i="14"/>
  <c r="N660" i="14"/>
  <c r="N687" i="14"/>
  <c r="N686" i="14"/>
  <c r="N692" i="14"/>
  <c r="N695" i="14"/>
  <c r="N701" i="14"/>
  <c r="N696" i="14"/>
  <c r="N694" i="14"/>
  <c r="K694" i="14"/>
  <c r="N689" i="14"/>
  <c r="N652" i="14"/>
  <c r="N669" i="14"/>
  <c r="N664" i="14"/>
  <c r="N697" i="14"/>
  <c r="N684" i="14"/>
  <c r="N683" i="14"/>
  <c r="N676" i="14"/>
  <c r="N672" i="14"/>
  <c r="N682" i="14"/>
  <c r="N677" i="14"/>
  <c r="N675" i="14"/>
  <c r="N680" i="14"/>
  <c r="N678" i="14"/>
  <c r="N685" i="14"/>
  <c r="N681" i="14"/>
  <c r="N679" i="14"/>
  <c r="N673" i="14"/>
  <c r="N674" i="14"/>
  <c r="N665" i="14"/>
  <c r="N667" i="14"/>
  <c r="N704" i="14"/>
  <c r="K704" i="14"/>
  <c r="N705" i="14"/>
  <c r="N702" i="14"/>
  <c r="N651" i="14"/>
  <c r="N648" i="14"/>
  <c r="N647" i="14"/>
  <c r="N646" i="14"/>
  <c r="N645" i="14"/>
  <c r="N644" i="14"/>
  <c r="N641" i="14"/>
  <c r="N640" i="14"/>
  <c r="N639" i="14"/>
  <c r="N638" i="14"/>
  <c r="N637" i="14"/>
  <c r="N631" i="14"/>
  <c r="N630" i="14"/>
  <c r="N629" i="14"/>
  <c r="N628" i="14"/>
  <c r="N627" i="14"/>
  <c r="N626" i="14"/>
  <c r="N636" i="14"/>
  <c r="N635" i="14"/>
  <c r="N634" i="14"/>
  <c r="N633" i="14"/>
  <c r="N632" i="14"/>
  <c r="N621" i="14"/>
  <c r="N625" i="14"/>
  <c r="K625" i="14"/>
  <c r="N624" i="14"/>
  <c r="K624" i="14"/>
  <c r="N623" i="14"/>
  <c r="K623" i="14"/>
  <c r="N622" i="14"/>
  <c r="K622" i="14"/>
  <c r="N620" i="14"/>
  <c r="N612" i="14"/>
  <c r="N618" i="14"/>
  <c r="K618" i="14"/>
  <c r="N617" i="14"/>
  <c r="N616" i="14"/>
  <c r="N614" i="14"/>
  <c r="N613" i="14"/>
  <c r="N610" i="14"/>
  <c r="N619" i="14"/>
  <c r="N615" i="14"/>
  <c r="N611" i="14"/>
  <c r="N601" i="14"/>
  <c r="N609" i="14"/>
  <c r="N589" i="14"/>
  <c r="N593" i="14"/>
  <c r="N596" i="14"/>
  <c r="N594" i="14"/>
  <c r="N608" i="14"/>
  <c r="N591" i="14"/>
  <c r="N578" i="14"/>
  <c r="N579" i="14"/>
  <c r="N581" i="14"/>
  <c r="N582" i="14"/>
  <c r="N583" i="14"/>
  <c r="N597" i="14"/>
  <c r="N584" i="14"/>
  <c r="N607" i="14"/>
  <c r="N599" i="14"/>
  <c r="N600" i="14"/>
  <c r="N602" i="14"/>
  <c r="N603" i="14"/>
  <c r="N586" i="14"/>
  <c r="N605" i="14"/>
  <c r="N604" i="14"/>
  <c r="N585" i="14"/>
  <c r="N606" i="14"/>
  <c r="N588" i="14"/>
  <c r="N587" i="14"/>
  <c r="N590" i="14"/>
  <c r="N598" i="14"/>
  <c r="K598" i="14"/>
  <c r="N595" i="14"/>
  <c r="K595" i="14"/>
  <c r="N592" i="14"/>
  <c r="K592" i="14"/>
  <c r="N580" i="14"/>
  <c r="K580" i="14"/>
  <c r="N576" i="14"/>
  <c r="N575" i="14"/>
  <c r="N574" i="14"/>
  <c r="N570" i="14"/>
  <c r="N569" i="14"/>
  <c r="N568" i="14"/>
  <c r="N567" i="14"/>
  <c r="N566" i="14"/>
  <c r="N565" i="14"/>
  <c r="N563" i="14"/>
  <c r="N561" i="14"/>
  <c r="N560" i="14"/>
  <c r="N559" i="14"/>
  <c r="N558" i="14"/>
  <c r="N557" i="14"/>
  <c r="N556" i="14"/>
  <c r="N555" i="14"/>
  <c r="N554" i="14"/>
  <c r="N552" i="14"/>
  <c r="N551" i="14"/>
  <c r="N550" i="14"/>
  <c r="N549" i="14"/>
  <c r="N548" i="14"/>
  <c r="N547" i="14"/>
  <c r="N541" i="14"/>
  <c r="N540" i="14"/>
  <c r="N534" i="14"/>
  <c r="N533" i="14"/>
  <c r="N528" i="14"/>
  <c r="N573" i="14"/>
  <c r="N572" i="14"/>
  <c r="N546" i="14"/>
  <c r="N545" i="14"/>
  <c r="N544" i="14"/>
  <c r="N543" i="14"/>
  <c r="N542" i="14"/>
  <c r="N539" i="14"/>
  <c r="N538" i="14"/>
  <c r="N537" i="14"/>
  <c r="N536" i="14"/>
  <c r="N535" i="14"/>
  <c r="N532" i="14"/>
  <c r="N531" i="14"/>
  <c r="N530" i="14"/>
  <c r="N577" i="14"/>
  <c r="K577" i="14"/>
  <c r="N527" i="14"/>
  <c r="K527" i="14"/>
  <c r="N562" i="14"/>
  <c r="N571" i="14"/>
  <c r="K571" i="14"/>
  <c r="N564" i="14"/>
  <c r="K564" i="14"/>
  <c r="N553" i="14"/>
  <c r="K553" i="14"/>
  <c r="N529" i="14"/>
  <c r="N526" i="14"/>
  <c r="N525" i="14"/>
  <c r="N524" i="14"/>
  <c r="N523" i="14"/>
  <c r="N522" i="14"/>
  <c r="N521" i="14"/>
  <c r="N520" i="14"/>
  <c r="N519" i="14"/>
  <c r="N518" i="14"/>
  <c r="N517" i="14"/>
  <c r="N516" i="14"/>
  <c r="N515" i="14"/>
  <c r="N514" i="14"/>
  <c r="N513" i="14"/>
  <c r="N512" i="14"/>
  <c r="N511" i="14"/>
  <c r="N510" i="14"/>
  <c r="N509" i="14"/>
  <c r="N456" i="14"/>
  <c r="N508" i="14"/>
  <c r="K508" i="14"/>
  <c r="N507" i="14"/>
  <c r="N506" i="14"/>
  <c r="N505" i="14"/>
  <c r="N504" i="14"/>
  <c r="N503" i="14"/>
  <c r="N502" i="14"/>
  <c r="N501" i="14"/>
  <c r="N500" i="14"/>
  <c r="N499" i="14"/>
  <c r="N498" i="14"/>
  <c r="N497" i="14"/>
  <c r="N496" i="14"/>
  <c r="N495" i="14"/>
  <c r="N494" i="14"/>
  <c r="N493" i="14"/>
  <c r="N492" i="14"/>
  <c r="N491" i="14"/>
  <c r="N490" i="14"/>
  <c r="N489" i="14"/>
  <c r="N488" i="14"/>
  <c r="N487" i="14"/>
  <c r="N486" i="14"/>
  <c r="N485" i="14"/>
  <c r="N484" i="14"/>
  <c r="N483" i="14"/>
  <c r="N482" i="14"/>
  <c r="N481" i="14"/>
  <c r="N480" i="14"/>
  <c r="N479" i="14"/>
  <c r="N478" i="14"/>
  <c r="N477" i="14"/>
  <c r="N476" i="14"/>
  <c r="N475" i="14"/>
  <c r="N474" i="14"/>
  <c r="N473" i="14"/>
  <c r="N472" i="14"/>
  <c r="N471" i="14"/>
  <c r="N470" i="14"/>
  <c r="N469" i="14"/>
  <c r="N468" i="14"/>
  <c r="N467" i="14"/>
  <c r="N466" i="14"/>
  <c r="N465" i="14"/>
  <c r="N464" i="14"/>
  <c r="N463" i="14"/>
  <c r="N462" i="14"/>
  <c r="N461" i="14"/>
  <c r="N460" i="14"/>
  <c r="N459" i="14"/>
  <c r="N458" i="14"/>
  <c r="N457" i="14"/>
  <c r="N455" i="14"/>
  <c r="N454" i="14"/>
  <c r="N453" i="14"/>
  <c r="N452" i="14"/>
  <c r="N451" i="14"/>
  <c r="N450" i="14"/>
  <c r="N449" i="14"/>
  <c r="N448" i="14"/>
  <c r="N447" i="14"/>
  <c r="N446" i="14"/>
  <c r="N445" i="14"/>
  <c r="N444" i="14"/>
  <c r="N443" i="14"/>
  <c r="N442" i="14"/>
  <c r="N441" i="14"/>
  <c r="N440" i="14"/>
  <c r="N439" i="14"/>
  <c r="N438" i="14"/>
  <c r="N437" i="14"/>
  <c r="N436" i="14"/>
  <c r="N435" i="14"/>
  <c r="N434" i="14"/>
  <c r="N433" i="14"/>
  <c r="N432" i="14"/>
  <c r="N431" i="14"/>
  <c r="N430" i="14"/>
  <c r="N429" i="14"/>
  <c r="N428" i="14"/>
  <c r="N427" i="14"/>
  <c r="N426" i="14"/>
  <c r="N425" i="14"/>
  <c r="N424" i="14"/>
  <c r="N423" i="14"/>
  <c r="N422" i="14"/>
  <c r="N421" i="14"/>
  <c r="N420" i="14"/>
  <c r="N419" i="14"/>
  <c r="N418" i="14"/>
  <c r="N417" i="14"/>
  <c r="N416" i="14"/>
  <c r="N415" i="14"/>
  <c r="N414" i="14"/>
  <c r="N413" i="14"/>
  <c r="N412" i="14"/>
  <c r="N411" i="14"/>
  <c r="N410" i="14"/>
  <c r="N385" i="14"/>
  <c r="N388" i="14"/>
  <c r="N387" i="14"/>
  <c r="N403" i="14"/>
  <c r="N400" i="14"/>
  <c r="N390" i="14"/>
  <c r="N391" i="14"/>
  <c r="N408" i="14"/>
  <c r="N409" i="14"/>
  <c r="N399" i="14"/>
  <c r="N398" i="14"/>
  <c r="N397" i="14"/>
  <c r="N396" i="14"/>
  <c r="N395" i="14"/>
  <c r="N394" i="14"/>
  <c r="N393" i="14"/>
  <c r="N392" i="14"/>
  <c r="N386" i="14"/>
  <c r="N402" i="14"/>
  <c r="N401" i="14"/>
  <c r="N389" i="14"/>
  <c r="N407" i="14"/>
  <c r="N406" i="14"/>
  <c r="N405" i="14"/>
  <c r="N404" i="14"/>
  <c r="N384" i="14"/>
  <c r="N382" i="14"/>
  <c r="N383" i="14"/>
  <c r="N381" i="14"/>
  <c r="N378" i="14"/>
  <c r="N370" i="14"/>
  <c r="N380" i="14"/>
  <c r="K380" i="14"/>
  <c r="N379" i="14"/>
  <c r="K379" i="14"/>
  <c r="N373" i="14"/>
  <c r="K373" i="14"/>
  <c r="N372" i="14"/>
  <c r="K372" i="14"/>
  <c r="N371" i="14"/>
  <c r="K371" i="14"/>
  <c r="N377" i="14"/>
  <c r="K377" i="14"/>
  <c r="N376" i="14"/>
  <c r="K376" i="14"/>
  <c r="N375" i="14"/>
  <c r="K375" i="14"/>
  <c r="N374" i="14"/>
  <c r="K374" i="14"/>
  <c r="N328" i="14"/>
  <c r="N368" i="14"/>
  <c r="N367" i="14"/>
  <c r="N366" i="14"/>
  <c r="N365" i="14"/>
  <c r="N364" i="14"/>
  <c r="N363" i="14"/>
  <c r="N362" i="14"/>
  <c r="N361" i="14"/>
  <c r="N360" i="14"/>
  <c r="N359" i="14"/>
  <c r="N358" i="14"/>
  <c r="N357" i="14"/>
  <c r="N356" i="14"/>
  <c r="N355" i="14"/>
  <c r="N354" i="14"/>
  <c r="N353" i="14"/>
  <c r="N352" i="14"/>
  <c r="N349" i="14"/>
  <c r="N348" i="14"/>
  <c r="N346" i="14"/>
  <c r="N345" i="14"/>
  <c r="N344" i="14"/>
  <c r="N343" i="14"/>
  <c r="N342" i="14"/>
  <c r="N341" i="14"/>
  <c r="N339" i="14"/>
  <c r="N338" i="14"/>
  <c r="N335" i="14"/>
  <c r="N334" i="14"/>
  <c r="N333" i="14"/>
  <c r="N331" i="14"/>
  <c r="N329" i="14"/>
  <c r="N327" i="14"/>
  <c r="N326" i="14"/>
  <c r="N325" i="14"/>
  <c r="N324" i="14"/>
  <c r="N323" i="14"/>
  <c r="N322" i="14"/>
  <c r="N321" i="14"/>
  <c r="N320" i="14"/>
  <c r="N319" i="14"/>
  <c r="N318" i="14"/>
  <c r="N317" i="14"/>
  <c r="N316" i="14"/>
  <c r="N315" i="14"/>
  <c r="N314" i="14"/>
  <c r="N313" i="14"/>
  <c r="N312" i="14"/>
  <c r="N311" i="14"/>
  <c r="N310" i="14"/>
  <c r="N309" i="14"/>
  <c r="N308" i="14"/>
  <c r="N307" i="14"/>
  <c r="N306" i="14"/>
  <c r="N305" i="14"/>
  <c r="N304" i="14"/>
  <c r="N303" i="14"/>
  <c r="N302" i="14"/>
  <c r="N301" i="14"/>
  <c r="N300" i="14"/>
  <c r="N299" i="14"/>
  <c r="N298" i="14"/>
  <c r="N297" i="14"/>
  <c r="N296" i="14"/>
  <c r="N295" i="14"/>
  <c r="N294" i="14"/>
  <c r="N293" i="14"/>
  <c r="N292" i="14"/>
  <c r="N291" i="14"/>
  <c r="N280" i="14"/>
  <c r="N350" i="14"/>
  <c r="N351" i="14"/>
  <c r="N369" i="14"/>
  <c r="N347" i="14"/>
  <c r="N340" i="14"/>
  <c r="N290" i="14"/>
  <c r="N289" i="14"/>
  <c r="N288" i="14"/>
  <c r="N287" i="14"/>
  <c r="N286" i="14"/>
  <c r="N285" i="14"/>
  <c r="N332" i="14"/>
  <c r="N284" i="14"/>
  <c r="N283" i="14"/>
  <c r="N282" i="14"/>
  <c r="N281" i="14"/>
  <c r="N337" i="14"/>
  <c r="K337" i="14"/>
  <c r="N336" i="14"/>
  <c r="K336" i="14"/>
  <c r="N330" i="14"/>
  <c r="K330" i="14"/>
  <c r="N279" i="14"/>
  <c r="K279" i="14"/>
  <c r="N278" i="14"/>
  <c r="K278" i="14"/>
  <c r="N277" i="14"/>
  <c r="K277" i="14"/>
  <c r="N276" i="14"/>
  <c r="K276" i="14"/>
  <c r="N275" i="14"/>
  <c r="K275" i="14"/>
  <c r="N274" i="14"/>
  <c r="K274" i="14"/>
  <c r="N273" i="14"/>
  <c r="K273" i="14"/>
  <c r="N272" i="14"/>
  <c r="K272" i="14"/>
  <c r="N271" i="14"/>
  <c r="K271" i="14"/>
  <c r="N270" i="14"/>
  <c r="K270" i="14"/>
  <c r="N269" i="14"/>
  <c r="K269" i="14"/>
  <c r="N268" i="14"/>
  <c r="K268" i="14"/>
  <c r="N267" i="14"/>
  <c r="K267" i="14"/>
  <c r="N266" i="14"/>
  <c r="K266" i="14"/>
  <c r="N265" i="14"/>
  <c r="K265" i="14"/>
  <c r="N264" i="14"/>
  <c r="K264" i="14"/>
  <c r="N263" i="14"/>
  <c r="K263" i="14"/>
  <c r="N262" i="14"/>
  <c r="K262" i="14"/>
  <c r="N261" i="14"/>
  <c r="K261" i="14"/>
  <c r="N260" i="14"/>
  <c r="K260" i="14"/>
  <c r="N259" i="14"/>
  <c r="K259" i="14"/>
  <c r="N255" i="14"/>
  <c r="N254" i="14"/>
  <c r="N253" i="14"/>
  <c r="N252" i="14"/>
  <c r="N250" i="14"/>
  <c r="N249" i="14"/>
  <c r="N244" i="14"/>
  <c r="N242" i="14"/>
  <c r="N241" i="14"/>
  <c r="N240" i="14"/>
  <c r="N239" i="14"/>
  <c r="N236" i="14"/>
  <c r="N235" i="14"/>
  <c r="N234" i="14"/>
  <c r="N233" i="14"/>
  <c r="N232" i="14"/>
  <c r="N231" i="14"/>
  <c r="N230" i="14"/>
  <c r="N229" i="14"/>
  <c r="N228" i="14"/>
  <c r="N227" i="14"/>
  <c r="N226" i="14"/>
  <c r="N223" i="14"/>
  <c r="N222" i="14"/>
  <c r="N218" i="14"/>
  <c r="N217" i="14"/>
  <c r="N251" i="14"/>
  <c r="N248" i="14"/>
  <c r="N246" i="14"/>
  <c r="N245" i="14"/>
  <c r="N243" i="14"/>
  <c r="N238" i="14"/>
  <c r="N224" i="14"/>
  <c r="N221" i="14"/>
  <c r="N256" i="14"/>
  <c r="N257" i="14"/>
  <c r="N216" i="14"/>
  <c r="N215" i="14"/>
  <c r="N214" i="14"/>
  <c r="N213" i="14"/>
  <c r="N212" i="14"/>
  <c r="N211" i="14"/>
  <c r="N210" i="14"/>
  <c r="N209" i="14"/>
  <c r="N208" i="14"/>
  <c r="N207" i="14"/>
  <c r="K207" i="14"/>
  <c r="N206" i="14"/>
  <c r="N205" i="14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9" i="14"/>
  <c r="N188" i="14"/>
  <c r="N187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3" i="14"/>
  <c r="N101" i="14"/>
  <c r="N100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99" i="14"/>
  <c r="N104" i="14"/>
  <c r="N129" i="14"/>
  <c r="N102" i="14"/>
  <c r="K102" i="14"/>
  <c r="N83" i="14"/>
  <c r="N82" i="14"/>
  <c r="N80" i="14"/>
  <c r="N79" i="14"/>
  <c r="N78" i="14"/>
  <c r="N77" i="14"/>
  <c r="N76" i="14"/>
  <c r="N75" i="14"/>
  <c r="N74" i="14"/>
  <c r="N73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6" i="14"/>
  <c r="N20" i="14"/>
  <c r="N18" i="14"/>
  <c r="N17" i="14"/>
  <c r="N25" i="14"/>
  <c r="N23" i="14"/>
  <c r="N12" i="14"/>
  <c r="N9" i="14"/>
  <c r="N7" i="14"/>
  <c r="N19" i="14"/>
  <c r="N22" i="14"/>
  <c r="N21" i="14"/>
  <c r="N24" i="14"/>
  <c r="N11" i="14"/>
  <c r="N16" i="14"/>
  <c r="N10" i="14"/>
  <c r="N8" i="14"/>
  <c r="G3" i="19" l="1"/>
  <c r="F3" i="19"/>
  <c r="E3" i="19"/>
  <c r="D3" i="19"/>
  <c r="C3" i="19"/>
  <c r="F3" i="24"/>
  <c r="E3" i="24"/>
  <c r="D3" i="24"/>
  <c r="C3" i="24"/>
  <c r="B3" i="24"/>
  <c r="K109" i="19" l="1"/>
  <c r="B109" i="19"/>
  <c r="K108" i="19"/>
  <c r="B108" i="19"/>
  <c r="K107" i="19"/>
  <c r="B107" i="19"/>
  <c r="K106" i="19"/>
  <c r="B106" i="19"/>
  <c r="K105" i="19"/>
  <c r="B105" i="19"/>
  <c r="K104" i="19"/>
  <c r="B104" i="19"/>
  <c r="K103" i="19"/>
  <c r="B103" i="19"/>
  <c r="K102" i="19"/>
  <c r="B102" i="19"/>
  <c r="K101" i="19"/>
  <c r="B101" i="19"/>
  <c r="K100" i="19"/>
  <c r="B100" i="19"/>
  <c r="K99" i="19"/>
  <c r="B99" i="19"/>
  <c r="K98" i="19"/>
  <c r="B98" i="19"/>
  <c r="K97" i="19"/>
  <c r="B97" i="19"/>
  <c r="K96" i="19"/>
  <c r="B96" i="19"/>
  <c r="K95" i="19"/>
  <c r="B95" i="19"/>
  <c r="K94" i="19"/>
  <c r="B94" i="19"/>
  <c r="K93" i="19"/>
  <c r="B93" i="19"/>
  <c r="K92" i="19"/>
  <c r="B92" i="19"/>
  <c r="K91" i="19"/>
  <c r="B91" i="19"/>
  <c r="K90" i="19"/>
  <c r="B90" i="19"/>
  <c r="K89" i="19"/>
  <c r="B89" i="19"/>
  <c r="K88" i="19"/>
  <c r="B88" i="19"/>
  <c r="K87" i="19"/>
  <c r="B87" i="19"/>
  <c r="K86" i="19"/>
  <c r="B86" i="19"/>
  <c r="K85" i="19"/>
  <c r="B85" i="19"/>
  <c r="K84" i="19"/>
  <c r="B84" i="19"/>
  <c r="K83" i="19"/>
  <c r="B83" i="19"/>
  <c r="K82" i="19"/>
  <c r="B82" i="19"/>
  <c r="B81" i="19"/>
  <c r="K80" i="19"/>
  <c r="B80" i="19"/>
  <c r="K79" i="19"/>
  <c r="B79" i="19"/>
  <c r="K78" i="19"/>
  <c r="B78" i="19"/>
  <c r="K77" i="19"/>
  <c r="B77" i="19"/>
  <c r="B76" i="19"/>
  <c r="K75" i="19"/>
  <c r="B75" i="19"/>
  <c r="K74" i="19"/>
  <c r="B74" i="19"/>
  <c r="K73" i="19"/>
  <c r="B73" i="19"/>
  <c r="K72" i="19"/>
  <c r="B72" i="19"/>
  <c r="K71" i="19"/>
  <c r="B71" i="19"/>
  <c r="K70" i="19"/>
  <c r="B70" i="19"/>
  <c r="K69" i="19"/>
  <c r="B69" i="19"/>
  <c r="K68" i="19"/>
  <c r="B68" i="19"/>
  <c r="K67" i="19"/>
  <c r="B67" i="19"/>
  <c r="K66" i="19"/>
  <c r="B66" i="19"/>
  <c r="K65" i="19"/>
  <c r="B65" i="19"/>
  <c r="K64" i="19"/>
  <c r="B64" i="19"/>
  <c r="K63" i="19"/>
  <c r="B63" i="19"/>
  <c r="K62" i="19"/>
  <c r="B62" i="19"/>
  <c r="K61" i="19"/>
  <c r="B61" i="19"/>
  <c r="K60" i="19"/>
  <c r="B60" i="19"/>
  <c r="K59" i="19"/>
  <c r="B59" i="19"/>
  <c r="K58" i="19"/>
  <c r="B58" i="19"/>
  <c r="K57" i="19"/>
  <c r="B57" i="19"/>
  <c r="K56" i="19"/>
  <c r="B56" i="19"/>
  <c r="K55" i="19"/>
  <c r="B55" i="19"/>
  <c r="K54" i="19"/>
  <c r="B54" i="19"/>
  <c r="K53" i="19"/>
  <c r="B53" i="19"/>
  <c r="K52" i="19"/>
  <c r="B52" i="19"/>
  <c r="K51" i="19"/>
  <c r="B51" i="19"/>
  <c r="K50" i="19"/>
  <c r="B50" i="19"/>
  <c r="K49" i="19"/>
  <c r="B49" i="19"/>
  <c r="K48" i="19"/>
  <c r="B48" i="19"/>
  <c r="K47" i="19"/>
  <c r="B47" i="19"/>
  <c r="K46" i="19"/>
  <c r="B46" i="19"/>
  <c r="K45" i="19"/>
  <c r="B45" i="19"/>
  <c r="K44" i="19"/>
  <c r="B44" i="19"/>
  <c r="K43" i="19"/>
  <c r="B43" i="19"/>
  <c r="K42" i="19"/>
  <c r="B42" i="19"/>
  <c r="K41" i="19"/>
  <c r="B41" i="19"/>
  <c r="K40" i="19"/>
  <c r="B40" i="19"/>
  <c r="K39" i="19"/>
  <c r="B39" i="19"/>
  <c r="K38" i="19"/>
  <c r="B38" i="19"/>
  <c r="K37" i="19"/>
  <c r="B37" i="19"/>
  <c r="K36" i="19"/>
  <c r="B36" i="19"/>
  <c r="K35" i="19"/>
  <c r="B35" i="19"/>
  <c r="K34" i="19"/>
  <c r="B34" i="19"/>
  <c r="K33" i="19"/>
  <c r="B33" i="19"/>
  <c r="K32" i="19"/>
  <c r="B32" i="19"/>
  <c r="K31" i="19"/>
  <c r="B31" i="19"/>
  <c r="K30" i="19"/>
  <c r="B30" i="19"/>
  <c r="K29" i="19"/>
  <c r="B29" i="19"/>
  <c r="K28" i="19"/>
  <c r="B28" i="19"/>
  <c r="K27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2" i="19"/>
  <c r="B11" i="19"/>
  <c r="B10" i="19"/>
  <c r="I667" i="16" l="1"/>
  <c r="H667" i="16"/>
  <c r="I666" i="16"/>
  <c r="H666" i="16"/>
  <c r="I665" i="16"/>
  <c r="H665" i="16"/>
  <c r="I664" i="16"/>
  <c r="H664" i="16"/>
  <c r="I663" i="16"/>
  <c r="H663" i="16"/>
  <c r="I662" i="16"/>
  <c r="H662" i="16"/>
  <c r="I661" i="16"/>
  <c r="H661" i="16"/>
  <c r="I660" i="16"/>
  <c r="H660" i="16"/>
  <c r="I659" i="16"/>
  <c r="H659" i="16"/>
  <c r="I658" i="16"/>
  <c r="H658" i="16"/>
  <c r="I657" i="16"/>
  <c r="H657" i="16"/>
  <c r="I656" i="16"/>
  <c r="H656" i="16"/>
  <c r="I655" i="16"/>
  <c r="H655" i="16"/>
  <c r="I654" i="16"/>
  <c r="H654" i="16"/>
  <c r="I653" i="16"/>
  <c r="H653" i="16"/>
  <c r="I652" i="16"/>
  <c r="H652" i="16"/>
  <c r="I651" i="16"/>
  <c r="H651" i="16"/>
  <c r="I650" i="16"/>
  <c r="H650" i="16"/>
  <c r="I649" i="16"/>
  <c r="H649" i="16"/>
  <c r="I648" i="16"/>
  <c r="H648" i="16"/>
  <c r="I647" i="16"/>
  <c r="H647" i="16"/>
  <c r="I646" i="16"/>
  <c r="H646" i="16"/>
  <c r="I645" i="16"/>
  <c r="H645" i="16"/>
  <c r="I644" i="16"/>
  <c r="H644" i="16"/>
  <c r="I643" i="16"/>
  <c r="H643" i="16"/>
  <c r="I642" i="16"/>
  <c r="H642" i="16"/>
  <c r="I641" i="16"/>
  <c r="H641" i="16"/>
  <c r="I640" i="16"/>
  <c r="H640" i="16"/>
  <c r="I639" i="16"/>
  <c r="H639" i="16"/>
  <c r="I638" i="16"/>
  <c r="H638" i="16"/>
  <c r="I637" i="16"/>
  <c r="H637" i="16"/>
  <c r="I636" i="16"/>
  <c r="H636" i="16"/>
  <c r="H635" i="16"/>
  <c r="I634" i="16"/>
  <c r="H634" i="16"/>
  <c r="I633" i="16"/>
  <c r="H633" i="16"/>
  <c r="I632" i="16"/>
  <c r="H632" i="16"/>
  <c r="I631" i="16"/>
  <c r="H631" i="16"/>
  <c r="I630" i="16"/>
  <c r="H630" i="16"/>
  <c r="I629" i="16"/>
  <c r="H629" i="16"/>
  <c r="I628" i="16"/>
  <c r="H628" i="16"/>
  <c r="I627" i="16"/>
  <c r="H627" i="16"/>
  <c r="I626" i="16"/>
  <c r="H626" i="16"/>
  <c r="I625" i="16"/>
  <c r="H625" i="16"/>
  <c r="I624" i="16"/>
  <c r="H624" i="16"/>
  <c r="I623" i="16"/>
  <c r="H623" i="16"/>
  <c r="I622" i="16"/>
  <c r="H622" i="16"/>
  <c r="I621" i="16"/>
  <c r="H621" i="16"/>
  <c r="I620" i="16"/>
  <c r="H620" i="16"/>
  <c r="I619" i="16"/>
  <c r="H619" i="16"/>
  <c r="I618" i="16"/>
  <c r="H618" i="16"/>
  <c r="I617" i="16"/>
  <c r="H617" i="16"/>
  <c r="I616" i="16"/>
  <c r="H616" i="16"/>
  <c r="I615" i="16"/>
  <c r="H615" i="16"/>
  <c r="I614" i="16"/>
  <c r="H614" i="16"/>
  <c r="I613" i="16"/>
  <c r="H613" i="16"/>
  <c r="I612" i="16"/>
  <c r="H612" i="16"/>
  <c r="I611" i="16"/>
  <c r="H611" i="16"/>
  <c r="I610" i="16"/>
  <c r="H610" i="16"/>
  <c r="I609" i="16"/>
  <c r="H609" i="16"/>
  <c r="I608" i="16"/>
  <c r="H608" i="16"/>
  <c r="I606" i="16"/>
  <c r="H606" i="16"/>
  <c r="I605" i="16"/>
  <c r="H605" i="16"/>
  <c r="I604" i="16"/>
  <c r="H604" i="16"/>
  <c r="I603" i="16"/>
  <c r="H603" i="16"/>
  <c r="I602" i="16"/>
  <c r="H602" i="16"/>
  <c r="I601" i="16"/>
  <c r="H601" i="16"/>
  <c r="I600" i="16"/>
  <c r="H600" i="16"/>
  <c r="I599" i="16"/>
  <c r="H599" i="16"/>
  <c r="I598" i="16"/>
  <c r="H598" i="16"/>
  <c r="I597" i="16"/>
  <c r="H597" i="16"/>
  <c r="I596" i="16"/>
  <c r="H596" i="16"/>
  <c r="I595" i="16"/>
  <c r="H595" i="16"/>
  <c r="I594" i="16"/>
  <c r="H594" i="16"/>
  <c r="I593" i="16"/>
  <c r="H593" i="16"/>
  <c r="I592" i="16"/>
  <c r="H592" i="16"/>
  <c r="I591" i="16"/>
  <c r="H591" i="16"/>
  <c r="I590" i="16"/>
  <c r="H590" i="16"/>
  <c r="I589" i="16"/>
  <c r="H589" i="16"/>
  <c r="I588" i="16"/>
  <c r="H588" i="16"/>
  <c r="I587" i="16"/>
  <c r="H587" i="16"/>
  <c r="I586" i="16"/>
  <c r="H586" i="16"/>
  <c r="I585" i="16"/>
  <c r="H585" i="16"/>
  <c r="I584" i="16"/>
  <c r="H584" i="16"/>
  <c r="I583" i="16"/>
  <c r="H583" i="16"/>
  <c r="I582" i="16"/>
  <c r="H582" i="16"/>
  <c r="I581" i="16"/>
  <c r="H581" i="16"/>
  <c r="I580" i="16"/>
  <c r="H580" i="16"/>
  <c r="I579" i="16"/>
  <c r="H579" i="16"/>
  <c r="I578" i="16"/>
  <c r="H578" i="16"/>
  <c r="I577" i="16"/>
  <c r="H577" i="16"/>
  <c r="I576" i="16"/>
  <c r="H576" i="16"/>
  <c r="I575" i="16"/>
  <c r="H575" i="16"/>
  <c r="I574" i="16"/>
  <c r="H574" i="16"/>
  <c r="I573" i="16"/>
  <c r="H573" i="16"/>
  <c r="I572" i="16"/>
  <c r="H572" i="16"/>
  <c r="I571" i="16"/>
  <c r="H571" i="16"/>
  <c r="I570" i="16"/>
  <c r="H570" i="16"/>
  <c r="I569" i="16"/>
  <c r="H569" i="16"/>
  <c r="I568" i="16"/>
  <c r="H568" i="16"/>
  <c r="I567" i="16"/>
  <c r="H567" i="16"/>
  <c r="I566" i="16"/>
  <c r="H566" i="16"/>
  <c r="I565" i="16"/>
  <c r="H565" i="16"/>
  <c r="I564" i="16"/>
  <c r="H564" i="16"/>
  <c r="I563" i="16"/>
  <c r="H563" i="16"/>
  <c r="I562" i="16"/>
  <c r="H562" i="16"/>
  <c r="I561" i="16"/>
  <c r="H561" i="16"/>
  <c r="I560" i="16"/>
  <c r="H560" i="16"/>
  <c r="I559" i="16"/>
  <c r="H559" i="16"/>
  <c r="I558" i="16"/>
  <c r="H558" i="16"/>
  <c r="I557" i="16"/>
  <c r="H557" i="16"/>
  <c r="I556" i="16"/>
  <c r="H556" i="16"/>
  <c r="I555" i="16"/>
  <c r="H555" i="16"/>
  <c r="I554" i="16"/>
  <c r="H554" i="16"/>
  <c r="I553" i="16"/>
  <c r="H553" i="16"/>
  <c r="I552" i="16"/>
  <c r="H552" i="16"/>
  <c r="I551" i="16"/>
  <c r="H551" i="16"/>
  <c r="I550" i="16"/>
  <c r="H550" i="16"/>
  <c r="I549" i="16"/>
  <c r="H549" i="16"/>
  <c r="I548" i="16"/>
  <c r="H548" i="16"/>
  <c r="I547" i="16"/>
  <c r="H547" i="16"/>
  <c r="I546" i="16"/>
  <c r="H546" i="16"/>
  <c r="I545" i="16"/>
  <c r="H545" i="16"/>
  <c r="I544" i="16"/>
  <c r="H544" i="16"/>
  <c r="I543" i="16"/>
  <c r="H543" i="16"/>
  <c r="I542" i="16"/>
  <c r="H542" i="16"/>
  <c r="I541" i="16"/>
  <c r="H541" i="16"/>
  <c r="I540" i="16"/>
  <c r="H540" i="16"/>
  <c r="I539" i="16"/>
  <c r="H539" i="16"/>
  <c r="I538" i="16"/>
  <c r="H538" i="16"/>
  <c r="I537" i="16"/>
  <c r="H537" i="16"/>
  <c r="I536" i="16"/>
  <c r="H536" i="16"/>
  <c r="I535" i="16"/>
  <c r="H535" i="16"/>
  <c r="I534" i="16"/>
  <c r="H534" i="16"/>
  <c r="I533" i="16"/>
  <c r="H533" i="16"/>
  <c r="I532" i="16"/>
  <c r="H532" i="16"/>
  <c r="I531" i="16"/>
  <c r="H531" i="16"/>
  <c r="I530" i="16"/>
  <c r="H530" i="16"/>
  <c r="I529" i="16"/>
  <c r="H529" i="16"/>
  <c r="I528" i="16"/>
  <c r="H528" i="16"/>
  <c r="I527" i="16"/>
  <c r="H527" i="16"/>
  <c r="I526" i="16"/>
  <c r="H526" i="16"/>
  <c r="I525" i="16"/>
  <c r="H525" i="16"/>
  <c r="I524" i="16"/>
  <c r="H524" i="16"/>
  <c r="I523" i="16"/>
  <c r="H523" i="16"/>
  <c r="I522" i="16"/>
  <c r="H522" i="16"/>
  <c r="I521" i="16"/>
  <c r="H521" i="16"/>
  <c r="I520" i="16"/>
  <c r="H520" i="16"/>
  <c r="I519" i="16"/>
  <c r="H519" i="16"/>
  <c r="I518" i="16"/>
  <c r="H518" i="16"/>
  <c r="I517" i="16"/>
  <c r="H517" i="16"/>
  <c r="I516" i="16"/>
  <c r="H516" i="16"/>
  <c r="I515" i="16"/>
  <c r="H515" i="16"/>
  <c r="I514" i="16"/>
  <c r="H514" i="16"/>
  <c r="I513" i="16"/>
  <c r="H513" i="16"/>
  <c r="I512" i="16"/>
  <c r="H512" i="16"/>
  <c r="I511" i="16"/>
  <c r="H511" i="16"/>
  <c r="I510" i="16"/>
  <c r="H510" i="16"/>
  <c r="I509" i="16"/>
  <c r="H509" i="16"/>
  <c r="I508" i="16"/>
  <c r="H508" i="16"/>
  <c r="I507" i="16"/>
  <c r="H507" i="16"/>
  <c r="I506" i="16"/>
  <c r="H506" i="16"/>
  <c r="I505" i="16"/>
  <c r="H505" i="16"/>
  <c r="I504" i="16"/>
  <c r="H504" i="16"/>
  <c r="I503" i="16"/>
  <c r="H503" i="16"/>
  <c r="I502" i="16"/>
  <c r="H502" i="16"/>
  <c r="I501" i="16"/>
  <c r="H501" i="16"/>
  <c r="I500" i="16"/>
  <c r="H500" i="16"/>
  <c r="I499" i="16"/>
  <c r="H499" i="16"/>
  <c r="I498" i="16"/>
  <c r="H498" i="16"/>
  <c r="I497" i="16"/>
  <c r="H497" i="16"/>
  <c r="I496" i="16"/>
  <c r="H496" i="16"/>
  <c r="I495" i="16"/>
  <c r="H495" i="16"/>
  <c r="I494" i="16"/>
  <c r="H494" i="16"/>
  <c r="I493" i="16"/>
  <c r="H493" i="16"/>
  <c r="I492" i="16"/>
  <c r="H492" i="16"/>
  <c r="I491" i="16"/>
  <c r="H491" i="16"/>
  <c r="I490" i="16"/>
  <c r="H490" i="16"/>
  <c r="I489" i="16"/>
  <c r="H489" i="16"/>
  <c r="I488" i="16"/>
  <c r="H488" i="16"/>
  <c r="I487" i="16"/>
  <c r="H487" i="16"/>
  <c r="I486" i="16"/>
  <c r="H486" i="16"/>
  <c r="I485" i="16"/>
  <c r="H485" i="16"/>
  <c r="I484" i="16"/>
  <c r="H484" i="16"/>
  <c r="I483" i="16"/>
  <c r="H483" i="16"/>
  <c r="I482" i="16"/>
  <c r="H482" i="16"/>
  <c r="I481" i="16"/>
  <c r="H481" i="16"/>
  <c r="I480" i="16"/>
  <c r="H480" i="16"/>
  <c r="I479" i="16"/>
  <c r="H479" i="16"/>
  <c r="I478" i="16"/>
  <c r="H478" i="16"/>
  <c r="I477" i="16"/>
  <c r="H477" i="16"/>
  <c r="I476" i="16"/>
  <c r="H476" i="16"/>
  <c r="I475" i="16"/>
  <c r="H475" i="16"/>
  <c r="I474" i="16"/>
  <c r="H474" i="16"/>
  <c r="I473" i="16"/>
  <c r="H473" i="16"/>
  <c r="I472" i="16"/>
  <c r="H472" i="16"/>
  <c r="I471" i="16"/>
  <c r="H471" i="16"/>
  <c r="I470" i="16"/>
  <c r="H470" i="16"/>
  <c r="I469" i="16"/>
  <c r="H469" i="16"/>
  <c r="I468" i="16"/>
  <c r="H468" i="16"/>
  <c r="I467" i="16"/>
  <c r="H467" i="16"/>
  <c r="I466" i="16"/>
  <c r="H466" i="16"/>
  <c r="I465" i="16"/>
  <c r="H465" i="16"/>
  <c r="I464" i="16"/>
  <c r="H464" i="16"/>
  <c r="I463" i="16"/>
  <c r="H463" i="16"/>
  <c r="I462" i="16"/>
  <c r="H462" i="16"/>
  <c r="I461" i="16"/>
  <c r="H461" i="16"/>
  <c r="I460" i="16"/>
  <c r="H460" i="16"/>
  <c r="I459" i="16"/>
  <c r="H459" i="16"/>
  <c r="I458" i="16"/>
  <c r="H458" i="16"/>
  <c r="I457" i="16"/>
  <c r="H457" i="16"/>
  <c r="I456" i="16"/>
  <c r="H456" i="16"/>
  <c r="I455" i="16"/>
  <c r="H455" i="16"/>
  <c r="I454" i="16"/>
  <c r="H454" i="16"/>
  <c r="H453" i="16"/>
  <c r="H452" i="16"/>
  <c r="I451" i="16"/>
  <c r="H451" i="16"/>
  <c r="I450" i="16"/>
  <c r="H450" i="16"/>
  <c r="I449" i="16"/>
  <c r="H449" i="16"/>
  <c r="I448" i="16"/>
  <c r="H448" i="16"/>
  <c r="I447" i="16"/>
  <c r="H447" i="16"/>
  <c r="I446" i="16"/>
  <c r="H446" i="16"/>
  <c r="I445" i="16"/>
  <c r="H445" i="16"/>
  <c r="I444" i="16"/>
  <c r="H444" i="16"/>
  <c r="I443" i="16"/>
  <c r="H443" i="16"/>
  <c r="I442" i="16"/>
  <c r="H442" i="16"/>
  <c r="I441" i="16"/>
  <c r="H441" i="16"/>
  <c r="I440" i="16"/>
  <c r="H440" i="16"/>
  <c r="I439" i="16"/>
  <c r="H439" i="16"/>
  <c r="I438" i="16"/>
  <c r="H438" i="16"/>
  <c r="I437" i="16"/>
  <c r="H437" i="16"/>
  <c r="I436" i="16"/>
  <c r="H436" i="16"/>
  <c r="I435" i="16"/>
  <c r="H435" i="16"/>
  <c r="I434" i="16"/>
  <c r="H434" i="16"/>
  <c r="I433" i="16"/>
  <c r="H433" i="16"/>
  <c r="I432" i="16"/>
  <c r="H432" i="16"/>
  <c r="I431" i="16"/>
  <c r="H431" i="16"/>
  <c r="I430" i="16"/>
  <c r="H430" i="16"/>
  <c r="I429" i="16"/>
  <c r="H429" i="16"/>
  <c r="I428" i="16"/>
  <c r="H428" i="16"/>
  <c r="I427" i="16"/>
  <c r="H427" i="16"/>
  <c r="I426" i="16"/>
  <c r="H426" i="16"/>
  <c r="I425" i="16"/>
  <c r="H425" i="16"/>
  <c r="I424" i="16"/>
  <c r="H424" i="16"/>
  <c r="I423" i="16"/>
  <c r="H423" i="16"/>
  <c r="I422" i="16"/>
  <c r="H422" i="16"/>
  <c r="I421" i="16"/>
  <c r="H421" i="16"/>
  <c r="I420" i="16"/>
  <c r="H420" i="16"/>
  <c r="I419" i="16"/>
  <c r="H419" i="16"/>
  <c r="I418" i="16"/>
  <c r="H418" i="16"/>
  <c r="I417" i="16"/>
  <c r="H417" i="16"/>
  <c r="I416" i="16"/>
  <c r="H416" i="16"/>
  <c r="I415" i="16"/>
  <c r="H415" i="16"/>
  <c r="I414" i="16"/>
  <c r="H414" i="16"/>
  <c r="I413" i="16"/>
  <c r="H413" i="16"/>
  <c r="I412" i="16"/>
  <c r="H412" i="16"/>
  <c r="I411" i="16"/>
  <c r="H411" i="16"/>
  <c r="I410" i="16"/>
  <c r="H410" i="16"/>
  <c r="I409" i="16"/>
  <c r="H409" i="16"/>
  <c r="I408" i="16"/>
  <c r="H408" i="16"/>
  <c r="I407" i="16"/>
  <c r="H407" i="16"/>
  <c r="I406" i="16"/>
  <c r="H406" i="16"/>
  <c r="I405" i="16"/>
  <c r="H405" i="16"/>
  <c r="I404" i="16"/>
  <c r="H404" i="16"/>
  <c r="I403" i="16"/>
  <c r="H403" i="16"/>
  <c r="I402" i="16"/>
  <c r="H402" i="16"/>
  <c r="I401" i="16"/>
  <c r="H401" i="16"/>
  <c r="I400" i="16"/>
  <c r="H400" i="16"/>
  <c r="I399" i="16"/>
  <c r="H399" i="16"/>
  <c r="I398" i="16"/>
  <c r="H398" i="16"/>
  <c r="I397" i="16"/>
  <c r="H397" i="16"/>
  <c r="I396" i="16"/>
  <c r="H396" i="16"/>
  <c r="I395" i="16"/>
  <c r="H395" i="16"/>
  <c r="I394" i="16"/>
  <c r="H394" i="16"/>
  <c r="I393" i="16"/>
  <c r="H393" i="16"/>
  <c r="I392" i="16"/>
  <c r="H392" i="16"/>
  <c r="I391" i="16"/>
  <c r="H391" i="16"/>
  <c r="I390" i="16"/>
  <c r="H390" i="16"/>
  <c r="I389" i="16"/>
  <c r="H389" i="16"/>
  <c r="I388" i="16"/>
  <c r="H388" i="16"/>
  <c r="I387" i="16"/>
  <c r="H387" i="16"/>
  <c r="I386" i="16"/>
  <c r="H386" i="16"/>
  <c r="I385" i="16"/>
  <c r="H385" i="16"/>
  <c r="I384" i="16"/>
  <c r="H384" i="16"/>
  <c r="I383" i="16"/>
  <c r="H383" i="16"/>
  <c r="I382" i="16"/>
  <c r="H382" i="16"/>
  <c r="I381" i="16"/>
  <c r="H381" i="16"/>
  <c r="I380" i="16"/>
  <c r="H380" i="16"/>
  <c r="I379" i="16"/>
  <c r="H379" i="16"/>
  <c r="I378" i="16"/>
  <c r="H378" i="16"/>
  <c r="I377" i="16"/>
  <c r="H377" i="16"/>
  <c r="I376" i="16"/>
  <c r="H376" i="16"/>
  <c r="I375" i="16"/>
  <c r="H375" i="16"/>
  <c r="I374" i="16"/>
  <c r="H374" i="16"/>
  <c r="I373" i="16"/>
  <c r="H373" i="16"/>
  <c r="I372" i="16"/>
  <c r="H372" i="16"/>
  <c r="I371" i="16"/>
  <c r="H371" i="16"/>
  <c r="I370" i="16"/>
  <c r="H370" i="16"/>
  <c r="I369" i="16"/>
  <c r="H369" i="16"/>
  <c r="I368" i="16"/>
  <c r="H368" i="16"/>
  <c r="I367" i="16"/>
  <c r="H367" i="16"/>
  <c r="I366" i="16"/>
  <c r="H366" i="16"/>
  <c r="I365" i="16"/>
  <c r="H365" i="16"/>
  <c r="I364" i="16"/>
  <c r="H364" i="16"/>
  <c r="I363" i="16"/>
  <c r="H363" i="16"/>
  <c r="I362" i="16"/>
  <c r="H362" i="16"/>
  <c r="I361" i="16"/>
  <c r="H361" i="16"/>
  <c r="I360" i="16"/>
  <c r="H360" i="16"/>
  <c r="I359" i="16"/>
  <c r="H359" i="16"/>
  <c r="I358" i="16"/>
  <c r="H358" i="16"/>
  <c r="I357" i="16"/>
  <c r="H357" i="16"/>
  <c r="I356" i="16"/>
  <c r="H356" i="16"/>
  <c r="I355" i="16"/>
  <c r="H355" i="16"/>
  <c r="I354" i="16"/>
  <c r="H354" i="16"/>
  <c r="I353" i="16"/>
  <c r="H353" i="16"/>
  <c r="I352" i="16"/>
  <c r="H352" i="16"/>
  <c r="I351" i="16"/>
  <c r="H351" i="16"/>
  <c r="I350" i="16"/>
  <c r="H350" i="16"/>
  <c r="I349" i="16"/>
  <c r="H349" i="16"/>
  <c r="I348" i="16"/>
  <c r="H348" i="16"/>
  <c r="I347" i="16"/>
  <c r="H347" i="16"/>
  <c r="I346" i="16"/>
  <c r="H346" i="16"/>
  <c r="I345" i="16"/>
  <c r="H345" i="16"/>
  <c r="I344" i="16"/>
  <c r="H344" i="16"/>
  <c r="I343" i="16"/>
  <c r="H343" i="16"/>
  <c r="I342" i="16"/>
  <c r="H342" i="16"/>
  <c r="I341" i="16"/>
  <c r="H341" i="16"/>
  <c r="I340" i="16"/>
  <c r="H340" i="16"/>
  <c r="I339" i="16"/>
  <c r="H339" i="16"/>
  <c r="I338" i="16"/>
  <c r="H338" i="16"/>
  <c r="I337" i="16"/>
  <c r="H337" i="16"/>
  <c r="I336" i="16"/>
  <c r="H336" i="16"/>
  <c r="I335" i="16"/>
  <c r="H335" i="16"/>
  <c r="I334" i="16"/>
  <c r="H334" i="16"/>
  <c r="I333" i="16"/>
  <c r="H333" i="16"/>
  <c r="I332" i="16"/>
  <c r="H332" i="16"/>
  <c r="I331" i="16"/>
  <c r="H331" i="16"/>
  <c r="I330" i="16"/>
  <c r="H330" i="16"/>
  <c r="I329" i="16"/>
  <c r="H329" i="16"/>
  <c r="I328" i="16"/>
  <c r="H328" i="16"/>
  <c r="I327" i="16"/>
  <c r="H327" i="16"/>
  <c r="I326" i="16"/>
  <c r="H326" i="16"/>
  <c r="I325" i="16"/>
  <c r="H325" i="16"/>
  <c r="H324" i="16"/>
  <c r="I323" i="16"/>
  <c r="H323" i="16"/>
  <c r="I322" i="16"/>
  <c r="H322" i="16"/>
  <c r="I321" i="16"/>
  <c r="H321" i="16"/>
  <c r="I320" i="16"/>
  <c r="H320" i="16"/>
  <c r="I319" i="16"/>
  <c r="H319" i="16"/>
  <c r="I318" i="16"/>
  <c r="H318" i="16"/>
  <c r="I317" i="16"/>
  <c r="H317" i="16"/>
  <c r="I316" i="16"/>
  <c r="H316" i="16"/>
  <c r="I315" i="16"/>
  <c r="H315" i="16"/>
  <c r="I314" i="16"/>
  <c r="H314" i="16"/>
  <c r="I313" i="16"/>
  <c r="H313" i="16"/>
  <c r="I312" i="16"/>
  <c r="H312" i="16"/>
  <c r="I311" i="16"/>
  <c r="H311" i="16"/>
  <c r="I310" i="16"/>
  <c r="H310" i="16"/>
  <c r="I309" i="16"/>
  <c r="H309" i="16"/>
  <c r="I308" i="16"/>
  <c r="H308" i="16"/>
  <c r="I307" i="16"/>
  <c r="H307" i="16"/>
  <c r="I306" i="16"/>
  <c r="H306" i="16"/>
  <c r="I305" i="16"/>
  <c r="H305" i="16"/>
  <c r="I304" i="16"/>
  <c r="H304" i="16"/>
  <c r="I303" i="16"/>
  <c r="H303" i="16"/>
  <c r="I302" i="16"/>
  <c r="H302" i="16"/>
  <c r="I301" i="16"/>
  <c r="H301" i="16"/>
  <c r="I300" i="16"/>
  <c r="H300" i="16"/>
  <c r="I299" i="16"/>
  <c r="H299" i="16"/>
  <c r="I298" i="16"/>
  <c r="H298" i="16"/>
  <c r="I297" i="16"/>
  <c r="H297" i="16"/>
  <c r="I296" i="16"/>
  <c r="H296" i="16"/>
  <c r="I295" i="16"/>
  <c r="H295" i="16"/>
  <c r="H294" i="16"/>
  <c r="I293" i="16"/>
  <c r="H293" i="16"/>
  <c r="I292" i="16"/>
  <c r="H292" i="16"/>
  <c r="I291" i="16"/>
  <c r="H291" i="16"/>
  <c r="I290" i="16"/>
  <c r="H290" i="16"/>
  <c r="I289" i="16"/>
  <c r="H289" i="16"/>
  <c r="I288" i="16"/>
  <c r="H288" i="16"/>
  <c r="I287" i="16"/>
  <c r="H287" i="16"/>
  <c r="I286" i="16"/>
  <c r="H286" i="16"/>
  <c r="I285" i="16"/>
  <c r="H285" i="16"/>
  <c r="I284" i="16"/>
  <c r="H284" i="16"/>
  <c r="I283" i="16"/>
  <c r="H283" i="16"/>
  <c r="I282" i="16"/>
  <c r="H282" i="16"/>
  <c r="I281" i="16"/>
  <c r="H281" i="16"/>
  <c r="I280" i="16"/>
  <c r="H280" i="16"/>
  <c r="I279" i="16"/>
  <c r="H279" i="16"/>
  <c r="I278" i="16"/>
  <c r="H278" i="16"/>
  <c r="I277" i="16"/>
  <c r="H277" i="16"/>
  <c r="I276" i="16"/>
  <c r="H276" i="16"/>
  <c r="I275" i="16"/>
  <c r="H275" i="16"/>
  <c r="I274" i="16"/>
  <c r="H274" i="16"/>
  <c r="I273" i="16"/>
  <c r="H273" i="16"/>
  <c r="I272" i="16"/>
  <c r="H272" i="16"/>
  <c r="I271" i="16"/>
  <c r="H271" i="16"/>
  <c r="I270" i="16"/>
  <c r="H270" i="16"/>
  <c r="I269" i="16"/>
  <c r="H269" i="16"/>
  <c r="I268" i="16"/>
  <c r="H268" i="16"/>
  <c r="I267" i="16"/>
  <c r="H267" i="16"/>
  <c r="I266" i="16"/>
  <c r="H266" i="16"/>
  <c r="I265" i="16"/>
  <c r="H265" i="16"/>
  <c r="I264" i="16"/>
  <c r="H264" i="16"/>
  <c r="I263" i="16"/>
  <c r="H263" i="16"/>
  <c r="I262" i="16"/>
  <c r="H262" i="16"/>
  <c r="I261" i="16"/>
  <c r="H261" i="16"/>
  <c r="I260" i="16"/>
  <c r="H260" i="16"/>
  <c r="I259" i="16"/>
  <c r="H259" i="16"/>
  <c r="I258" i="16"/>
  <c r="H258" i="16"/>
  <c r="I257" i="16"/>
  <c r="H257" i="16"/>
  <c r="I256" i="16"/>
  <c r="H256" i="16"/>
  <c r="I255" i="16"/>
  <c r="H255" i="16"/>
  <c r="I254" i="16"/>
  <c r="H254" i="16"/>
  <c r="I253" i="16"/>
  <c r="H253" i="16"/>
  <c r="I252" i="16"/>
  <c r="H252" i="16"/>
  <c r="I251" i="16"/>
  <c r="H251" i="16"/>
  <c r="I250" i="16"/>
  <c r="H250" i="16"/>
  <c r="I249" i="16"/>
  <c r="H249" i="16"/>
  <c r="I248" i="16"/>
  <c r="H248" i="16"/>
  <c r="I247" i="16"/>
  <c r="H247" i="16"/>
  <c r="I246" i="16"/>
  <c r="H246" i="16"/>
  <c r="I245" i="16"/>
  <c r="H245" i="16"/>
  <c r="I244" i="16"/>
  <c r="H244" i="16"/>
  <c r="I243" i="16"/>
  <c r="H243" i="16"/>
  <c r="I242" i="16"/>
  <c r="H242" i="16"/>
  <c r="I241" i="16"/>
  <c r="H241" i="16"/>
  <c r="I240" i="16"/>
  <c r="H240" i="16"/>
  <c r="I239" i="16"/>
  <c r="H239" i="16"/>
  <c r="I238" i="16"/>
  <c r="H238" i="16"/>
  <c r="I237" i="16"/>
  <c r="H237" i="16"/>
  <c r="I236" i="16"/>
  <c r="H236" i="16"/>
  <c r="I235" i="16"/>
  <c r="H235" i="16"/>
  <c r="I234" i="16"/>
  <c r="H234" i="16"/>
  <c r="I233" i="16"/>
  <c r="H233" i="16"/>
  <c r="I232" i="16"/>
  <c r="H232" i="16"/>
  <c r="I231" i="16"/>
  <c r="H231" i="16"/>
  <c r="I230" i="16"/>
  <c r="H230" i="16"/>
  <c r="I229" i="16"/>
  <c r="H229" i="16"/>
  <c r="I228" i="16"/>
  <c r="H228" i="16"/>
  <c r="I227" i="16"/>
  <c r="H227" i="16"/>
  <c r="I226" i="16"/>
  <c r="H226" i="16"/>
  <c r="I225" i="16"/>
  <c r="H225" i="16"/>
  <c r="I224" i="16"/>
  <c r="H224" i="16"/>
  <c r="I223" i="16"/>
  <c r="H223" i="16"/>
  <c r="I222" i="16"/>
  <c r="H222" i="16"/>
  <c r="I221" i="16"/>
  <c r="H221" i="16"/>
  <c r="I220" i="16"/>
  <c r="H220" i="16"/>
  <c r="I219" i="16"/>
  <c r="H219" i="16"/>
  <c r="I218" i="16"/>
  <c r="H218" i="16"/>
  <c r="I217" i="16"/>
  <c r="H217" i="16"/>
  <c r="I216" i="16"/>
  <c r="H216" i="16"/>
  <c r="I215" i="16"/>
  <c r="H215" i="16"/>
  <c r="I214" i="16"/>
  <c r="H214" i="16"/>
  <c r="I213" i="16"/>
  <c r="H213" i="16"/>
  <c r="I212" i="16"/>
  <c r="H212" i="16"/>
  <c r="I211" i="16"/>
  <c r="H211" i="16"/>
  <c r="I210" i="16"/>
  <c r="H210" i="16"/>
  <c r="I209" i="16"/>
  <c r="H209" i="16"/>
  <c r="I208" i="16"/>
  <c r="H208" i="16"/>
  <c r="I207" i="16"/>
  <c r="H207" i="16"/>
  <c r="I206" i="16"/>
  <c r="H206" i="16"/>
  <c r="I205" i="16"/>
  <c r="H205" i="16"/>
  <c r="I204" i="16"/>
  <c r="H204" i="16"/>
  <c r="I203" i="16"/>
  <c r="H203" i="16"/>
  <c r="I202" i="16"/>
  <c r="H202" i="16"/>
  <c r="I201" i="16"/>
  <c r="H201" i="16"/>
  <c r="I200" i="16"/>
  <c r="H200" i="16"/>
  <c r="I199" i="16"/>
  <c r="H199" i="16"/>
  <c r="I198" i="16"/>
  <c r="H198" i="16"/>
  <c r="I197" i="16"/>
  <c r="H197" i="16"/>
  <c r="I196" i="16"/>
  <c r="H196" i="16"/>
  <c r="I195" i="16"/>
  <c r="H195" i="16"/>
  <c r="I194" i="16"/>
  <c r="H194" i="16"/>
  <c r="I193" i="16"/>
  <c r="H193" i="16"/>
  <c r="I192" i="16"/>
  <c r="H192" i="16"/>
  <c r="I191" i="16"/>
  <c r="H191" i="16"/>
  <c r="I190" i="16"/>
  <c r="H190" i="16"/>
  <c r="I189" i="16"/>
  <c r="H189" i="16"/>
  <c r="I188" i="16"/>
  <c r="H188" i="16"/>
  <c r="I187" i="16"/>
  <c r="H187" i="16"/>
  <c r="I186" i="16"/>
  <c r="I185" i="16"/>
  <c r="H185" i="16"/>
  <c r="I184" i="16"/>
  <c r="H184" i="16"/>
  <c r="I183" i="16"/>
  <c r="H183" i="16"/>
  <c r="I182" i="16"/>
  <c r="H182" i="16"/>
  <c r="I181" i="16"/>
  <c r="H181" i="16"/>
  <c r="I180" i="16"/>
  <c r="H180" i="16"/>
  <c r="I179" i="16"/>
  <c r="H179" i="16"/>
  <c r="I178" i="16"/>
  <c r="H178" i="16"/>
  <c r="I177" i="16"/>
  <c r="H177" i="16"/>
  <c r="I176" i="16"/>
  <c r="H176" i="16"/>
  <c r="I175" i="16"/>
  <c r="H175" i="16"/>
  <c r="I174" i="16"/>
  <c r="H174" i="16"/>
  <c r="I173" i="16"/>
  <c r="H173" i="16"/>
  <c r="I172" i="16"/>
  <c r="H172" i="16"/>
  <c r="I171" i="16"/>
  <c r="H171" i="16"/>
  <c r="I170" i="16"/>
  <c r="H170" i="16"/>
  <c r="I169" i="16"/>
  <c r="H169" i="16"/>
  <c r="I168" i="16"/>
  <c r="H168" i="16"/>
  <c r="I167" i="16"/>
  <c r="H167" i="16"/>
  <c r="I166" i="16"/>
  <c r="H166" i="16"/>
  <c r="I165" i="16"/>
  <c r="H165" i="16"/>
  <c r="I164" i="16"/>
  <c r="H164" i="16"/>
  <c r="I163" i="16"/>
  <c r="H163" i="16"/>
  <c r="I162" i="16"/>
  <c r="H162" i="16"/>
  <c r="I161" i="16"/>
  <c r="H161" i="16"/>
  <c r="I160" i="16"/>
  <c r="H160" i="16"/>
  <c r="I159" i="16"/>
  <c r="H159" i="16"/>
  <c r="I158" i="16"/>
  <c r="H158" i="16"/>
  <c r="I157" i="16"/>
  <c r="H157" i="16"/>
  <c r="I156" i="16"/>
  <c r="H156" i="16"/>
  <c r="I155" i="16"/>
  <c r="H155" i="16"/>
  <c r="I154" i="16"/>
  <c r="H154" i="16"/>
  <c r="I153" i="16"/>
  <c r="H153" i="16"/>
  <c r="I152" i="16"/>
  <c r="H152" i="16"/>
  <c r="I151" i="16"/>
  <c r="H151" i="16"/>
  <c r="I150" i="16"/>
  <c r="H150" i="16"/>
  <c r="I149" i="16"/>
  <c r="H149" i="16"/>
  <c r="I148" i="16"/>
  <c r="H148" i="16"/>
  <c r="I147" i="16"/>
  <c r="H147" i="16"/>
  <c r="I146" i="16"/>
  <c r="H146" i="16"/>
  <c r="I145" i="16"/>
  <c r="H145" i="16"/>
  <c r="I144" i="16"/>
  <c r="H144" i="16"/>
  <c r="I143" i="16"/>
  <c r="H143" i="16"/>
  <c r="I142" i="16"/>
  <c r="H142" i="16"/>
  <c r="I141" i="16"/>
  <c r="H141" i="16"/>
  <c r="I140" i="16"/>
  <c r="H140" i="16"/>
  <c r="I139" i="16"/>
  <c r="H139" i="16"/>
  <c r="I138" i="16"/>
  <c r="H138" i="16"/>
  <c r="I137" i="16"/>
  <c r="H137" i="16"/>
  <c r="I136" i="16"/>
  <c r="H136" i="16"/>
  <c r="I135" i="16"/>
  <c r="H135" i="16"/>
  <c r="I134" i="16"/>
  <c r="H134" i="16"/>
  <c r="I133" i="16"/>
  <c r="H133" i="16"/>
  <c r="I132" i="16"/>
  <c r="H132" i="16"/>
  <c r="I131" i="16"/>
  <c r="H131" i="16"/>
  <c r="I130" i="16"/>
  <c r="H130" i="16"/>
  <c r="I129" i="16"/>
  <c r="H129" i="16"/>
  <c r="I128" i="16"/>
  <c r="H128" i="16"/>
  <c r="I127" i="16"/>
  <c r="H127" i="16"/>
  <c r="I126" i="16"/>
  <c r="H126" i="16"/>
  <c r="I125" i="16"/>
  <c r="H125" i="16"/>
  <c r="I124" i="16"/>
  <c r="H124" i="16"/>
  <c r="I123" i="16"/>
  <c r="H123" i="16"/>
  <c r="I122" i="16"/>
  <c r="H122" i="16"/>
  <c r="I121" i="16"/>
  <c r="H121" i="16"/>
  <c r="I120" i="16"/>
  <c r="H120" i="16"/>
  <c r="I119" i="16"/>
  <c r="H119" i="16"/>
  <c r="I118" i="16"/>
  <c r="H118" i="16"/>
  <c r="I117" i="16"/>
  <c r="H117" i="16"/>
  <c r="I116" i="16"/>
  <c r="H116" i="16"/>
  <c r="I115" i="16"/>
  <c r="H115" i="16"/>
  <c r="I114" i="16"/>
  <c r="H114" i="16"/>
  <c r="I113" i="16"/>
  <c r="H113" i="16"/>
  <c r="I112" i="16"/>
  <c r="H112" i="16"/>
  <c r="I111" i="16"/>
  <c r="H111" i="16"/>
  <c r="I110" i="16"/>
  <c r="H110" i="16"/>
  <c r="I109" i="16"/>
  <c r="H109" i="16"/>
  <c r="I108" i="16"/>
  <c r="H108" i="16"/>
  <c r="I107" i="16"/>
  <c r="H107" i="16"/>
  <c r="I106" i="16"/>
  <c r="H106" i="16"/>
  <c r="I105" i="16"/>
  <c r="H105" i="16"/>
  <c r="I104" i="16"/>
  <c r="H104" i="16"/>
  <c r="I103" i="16"/>
  <c r="H103" i="16"/>
  <c r="I102" i="16"/>
  <c r="H102" i="16"/>
  <c r="I101" i="16"/>
  <c r="H101" i="16"/>
  <c r="I100" i="16"/>
  <c r="H100" i="16"/>
  <c r="I99" i="16"/>
  <c r="H99" i="16"/>
  <c r="I98" i="16"/>
  <c r="H98" i="16"/>
  <c r="I97" i="16"/>
  <c r="H97" i="16"/>
  <c r="I96" i="16"/>
  <c r="H96" i="16"/>
  <c r="I95" i="16"/>
  <c r="H95" i="16"/>
  <c r="I94" i="16"/>
  <c r="H94" i="16"/>
  <c r="I93" i="16"/>
  <c r="H93" i="16"/>
  <c r="I92" i="16"/>
  <c r="H92" i="16"/>
  <c r="I91" i="16"/>
  <c r="H91" i="16"/>
  <c r="I90" i="16"/>
  <c r="H90" i="16"/>
  <c r="I89" i="16"/>
  <c r="H89" i="16"/>
  <c r="I88" i="16"/>
  <c r="H88" i="16"/>
  <c r="I87" i="16"/>
  <c r="H87" i="16"/>
  <c r="I86" i="16"/>
  <c r="H86" i="16"/>
  <c r="I85" i="16"/>
  <c r="H85" i="16"/>
  <c r="I84" i="16"/>
  <c r="H84" i="16"/>
  <c r="I83" i="16"/>
  <c r="H83" i="16"/>
  <c r="I82" i="16"/>
  <c r="H82" i="16"/>
  <c r="I81" i="16"/>
  <c r="H81" i="16"/>
  <c r="I80" i="16"/>
  <c r="H80" i="16"/>
  <c r="I79" i="16"/>
  <c r="H79" i="16"/>
  <c r="I78" i="16"/>
  <c r="H78" i="16"/>
  <c r="I77" i="16"/>
  <c r="H77" i="16"/>
  <c r="I76" i="16"/>
  <c r="H76" i="16"/>
  <c r="I75" i="16"/>
  <c r="H75" i="16"/>
  <c r="I74" i="16"/>
  <c r="H74" i="16"/>
  <c r="I73" i="16"/>
  <c r="H73" i="16"/>
  <c r="I72" i="16"/>
  <c r="H72" i="16"/>
  <c r="I71" i="16"/>
  <c r="H71" i="16"/>
  <c r="I70" i="16"/>
  <c r="H70" i="16"/>
  <c r="I69" i="16"/>
  <c r="H69" i="16"/>
  <c r="I68" i="16"/>
  <c r="H68" i="16"/>
  <c r="I67" i="16"/>
  <c r="H67" i="16"/>
  <c r="I66" i="16"/>
  <c r="H66" i="16"/>
  <c r="I65" i="16"/>
  <c r="H65" i="16"/>
  <c r="I64" i="16"/>
  <c r="H64" i="16"/>
  <c r="I63" i="16"/>
  <c r="H63" i="16"/>
  <c r="I62" i="16"/>
  <c r="H62" i="16"/>
  <c r="I61" i="16"/>
  <c r="H61" i="16"/>
  <c r="I60" i="16"/>
  <c r="H60" i="16"/>
  <c r="I59" i="16"/>
  <c r="H59" i="16"/>
  <c r="I58" i="16"/>
  <c r="H58" i="16"/>
  <c r="I57" i="16"/>
  <c r="H57" i="16"/>
  <c r="I56" i="16"/>
  <c r="H56" i="16"/>
  <c r="I55" i="16"/>
  <c r="H55" i="16"/>
  <c r="I54" i="16"/>
  <c r="H54" i="16"/>
  <c r="I53" i="16"/>
  <c r="H53" i="16"/>
  <c r="I52" i="16"/>
  <c r="H52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I45" i="16"/>
  <c r="H45" i="16"/>
  <c r="I44" i="16"/>
  <c r="H44" i="16"/>
  <c r="I43" i="16"/>
  <c r="H43" i="16"/>
  <c r="I42" i="16"/>
  <c r="H42" i="16"/>
  <c r="I41" i="16"/>
  <c r="H41" i="16"/>
  <c r="I40" i="16"/>
  <c r="H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6" i="16"/>
  <c r="H6" i="16"/>
  <c r="I5" i="16"/>
  <c r="H5" i="16"/>
  <c r="I4" i="16"/>
  <c r="H4" i="16"/>
  <c r="I3" i="16"/>
  <c r="H3" i="16"/>
</calcChain>
</file>

<file path=xl/sharedStrings.xml><?xml version="1.0" encoding="utf-8"?>
<sst xmlns="http://schemas.openxmlformats.org/spreadsheetml/2006/main" count="20217" uniqueCount="6435">
  <si>
    <t>학과명</t>
    <phoneticPr fontId="3" type="noConversion"/>
  </si>
  <si>
    <t>건물명</t>
    <phoneticPr fontId="3" type="noConversion"/>
  </si>
  <si>
    <t>연구활동종사자 인원유무</t>
    <phoneticPr fontId="3" type="noConversion"/>
  </si>
  <si>
    <t>학과/전공</t>
    <phoneticPr fontId="3" type="noConversion"/>
  </si>
  <si>
    <t>단과대학/대학원</t>
    <phoneticPr fontId="3" type="noConversion"/>
  </si>
  <si>
    <t>학번/사번</t>
    <phoneticPr fontId="3" type="noConversion"/>
  </si>
  <si>
    <t>성명</t>
    <phoneticPr fontId="2" type="noConversion"/>
  </si>
  <si>
    <t>실험실습
활동여부</t>
    <phoneticPr fontId="3" type="noConversion"/>
  </si>
  <si>
    <t>비한양인(학교에 적이 없는자)</t>
    <phoneticPr fontId="2" type="noConversion"/>
  </si>
  <si>
    <t>사업단/센터(연구지원팀)</t>
  </si>
  <si>
    <t>대학원생(석사)</t>
  </si>
  <si>
    <t>교수</t>
  </si>
  <si>
    <t>학부생</t>
  </si>
  <si>
    <t>대학직원</t>
  </si>
  <si>
    <t>퇴직(직원,연구원,교수)</t>
    <phoneticPr fontId="2" type="noConversion"/>
  </si>
  <si>
    <t>구분</t>
    <phoneticPr fontId="3" type="noConversion"/>
  </si>
  <si>
    <t>한양-001</t>
  </si>
  <si>
    <t>부설연구기관(연구진흥팀)</t>
  </si>
  <si>
    <t>한양기술지주회사</t>
  </si>
  <si>
    <t>HIT</t>
  </si>
  <si>
    <t>㈜에코메트론</t>
  </si>
  <si>
    <t>HY-MC연구센터</t>
  </si>
  <si>
    <t>최승원</t>
  </si>
  <si>
    <t>대학원생</t>
  </si>
  <si>
    <t>신소재공학부</t>
  </si>
  <si>
    <t>안진호</t>
  </si>
  <si>
    <t>한양-006</t>
  </si>
  <si>
    <t>공간과 디자인종합연구소</t>
  </si>
  <si>
    <t>장순각</t>
  </si>
  <si>
    <t>디스플레이공학연구소</t>
  </si>
  <si>
    <t>권오경</t>
  </si>
  <si>
    <t>한양-034</t>
  </si>
  <si>
    <t>창조적지속가능 건설리더양성사업단</t>
  </si>
  <si>
    <t>전산고체구조역학연구실</t>
  </si>
  <si>
    <t>윤성환</t>
  </si>
  <si>
    <t>외부직원</t>
  </si>
  <si>
    <t>한양-012</t>
  </si>
  <si>
    <t>연구원</t>
  </si>
  <si>
    <t>한양-014</t>
  </si>
  <si>
    <t>전기기기인력양성센터</t>
  </si>
  <si>
    <t>이주</t>
  </si>
  <si>
    <t>한양-035</t>
  </si>
  <si>
    <t>가상현실연구실</t>
  </si>
  <si>
    <t>박종일</t>
  </si>
  <si>
    <t>자동차전자제어연구소</t>
  </si>
  <si>
    <t>선우명호</t>
  </si>
  <si>
    <t>한양-017</t>
  </si>
  <si>
    <t>융합전자공학부</t>
  </si>
  <si>
    <t>박재근</t>
  </si>
  <si>
    <t>105-2</t>
  </si>
  <si>
    <t>산업과학연구소</t>
  </si>
  <si>
    <t>플라즈마전자공학연구실</t>
  </si>
  <si>
    <t>정진욱</t>
  </si>
  <si>
    <t>한양-020</t>
  </si>
  <si>
    <t>B120(2)</t>
  </si>
  <si>
    <t>한양-027</t>
  </si>
  <si>
    <t>B118(1)</t>
  </si>
  <si>
    <t>건축음향연구실</t>
  </si>
  <si>
    <t>전진용</t>
  </si>
  <si>
    <t>한양-026</t>
  </si>
  <si>
    <t>B117</t>
  </si>
  <si>
    <t>철강공정및응용연구소</t>
  </si>
  <si>
    <t>이창희</t>
  </si>
  <si>
    <t>오성근</t>
  </si>
  <si>
    <t>장경영</t>
  </si>
  <si>
    <t>자연과학대학</t>
  </si>
  <si>
    <t>화학과</t>
  </si>
  <si>
    <t>B112</t>
  </si>
  <si>
    <t>한성환</t>
  </si>
  <si>
    <t>B109</t>
  </si>
  <si>
    <t>창업보육센터</t>
  </si>
  <si>
    <t>B107</t>
  </si>
  <si>
    <t>이세헌</t>
  </si>
  <si>
    <t>B105</t>
  </si>
  <si>
    <t>한양-028</t>
  </si>
  <si>
    <t>B102</t>
  </si>
  <si>
    <t>공별-027</t>
  </si>
  <si>
    <t>기계공학부</t>
  </si>
  <si>
    <t>공업센터별관</t>
  </si>
  <si>
    <t>B108</t>
  </si>
  <si>
    <t>열공학암실</t>
  </si>
  <si>
    <t>박성욱</t>
  </si>
  <si>
    <t>공별-028</t>
  </si>
  <si>
    <t>B106</t>
  </si>
  <si>
    <t>열공학실험실</t>
  </si>
  <si>
    <t>공별-029</t>
  </si>
  <si>
    <t>B104-3</t>
  </si>
  <si>
    <t>동력계실</t>
  </si>
  <si>
    <t>공별-030</t>
  </si>
  <si>
    <t>B104-1</t>
  </si>
  <si>
    <t>열공학증기보일러실험실</t>
  </si>
  <si>
    <t>공별-031</t>
  </si>
  <si>
    <t>설비공학/플랜트</t>
  </si>
  <si>
    <t>이재헌</t>
  </si>
  <si>
    <t>B209</t>
  </si>
  <si>
    <t>B208</t>
  </si>
  <si>
    <t>유니트론</t>
  </si>
  <si>
    <t>최병도</t>
  </si>
  <si>
    <t>윤길호</t>
  </si>
  <si>
    <t>김기현</t>
  </si>
  <si>
    <t>공별-002</t>
  </si>
  <si>
    <t>707-2</t>
  </si>
  <si>
    <t>공별-001</t>
  </si>
  <si>
    <t>707-1</t>
  </si>
  <si>
    <t>공별-003</t>
  </si>
  <si>
    <t>706-2</t>
  </si>
  <si>
    <t>신호처리및제어연구실2</t>
  </si>
  <si>
    <t>공별-004</t>
  </si>
  <si>
    <t>703-1</t>
  </si>
  <si>
    <t>광통신연구실1</t>
  </si>
  <si>
    <t>공별-005</t>
  </si>
  <si>
    <t>광자응용실험실</t>
  </si>
  <si>
    <t>공별-032</t>
  </si>
  <si>
    <t>606-1</t>
  </si>
  <si>
    <t>마이크로파공학연구실</t>
  </si>
  <si>
    <t>김형동</t>
  </si>
  <si>
    <t>공별-006</t>
  </si>
  <si>
    <t>601-2</t>
  </si>
  <si>
    <t>회로및시스템연구실</t>
  </si>
  <si>
    <t>컴퓨터공학부</t>
  </si>
  <si>
    <t>공별-007</t>
  </si>
  <si>
    <t>501-1</t>
  </si>
  <si>
    <t>양자전자연구실</t>
  </si>
  <si>
    <t>김태환</t>
  </si>
  <si>
    <t>공별-008</t>
  </si>
  <si>
    <t>전기공학전공</t>
  </si>
  <si>
    <t>공별-009</t>
  </si>
  <si>
    <t>공별-012</t>
  </si>
  <si>
    <t>306-1</t>
  </si>
  <si>
    <t>응용플라즈마연구실3</t>
  </si>
  <si>
    <t>정규선</t>
  </si>
  <si>
    <t>공별-013</t>
  </si>
  <si>
    <t>304-2</t>
  </si>
  <si>
    <t>임베디드제어연구실1</t>
  </si>
  <si>
    <t>미래자동차공학과</t>
  </si>
  <si>
    <t>박상현</t>
  </si>
  <si>
    <t>-</t>
  </si>
  <si>
    <t>공별-010</t>
  </si>
  <si>
    <t>공별-011</t>
  </si>
  <si>
    <t>대전력응용공학연구실</t>
  </si>
  <si>
    <t>공별-015</t>
  </si>
  <si>
    <t>응용역학실험실/공동실험실</t>
  </si>
  <si>
    <t>장건희</t>
  </si>
  <si>
    <t>공별-016</t>
  </si>
  <si>
    <t>응용역학실험준비실/공동실험실</t>
  </si>
  <si>
    <t>공별-017</t>
  </si>
  <si>
    <t>제어계측실험실</t>
  </si>
  <si>
    <t>공별-019</t>
  </si>
  <si>
    <t>203-2</t>
  </si>
  <si>
    <t>지능계측및비파괴평가연구실</t>
  </si>
  <si>
    <t>공별-021</t>
  </si>
  <si>
    <t>109-2</t>
  </si>
  <si>
    <t>제어계측실험준비실</t>
  </si>
  <si>
    <t>공별-024</t>
  </si>
  <si>
    <t>106-2</t>
  </si>
  <si>
    <t>ACELAB실험준비실</t>
  </si>
  <si>
    <t>공별-025</t>
  </si>
  <si>
    <t>분무실험실</t>
  </si>
  <si>
    <t>이상훈</t>
  </si>
  <si>
    <t>공별-026</t>
  </si>
  <si>
    <t>105-1</t>
  </si>
  <si>
    <t>열공학실험준비실</t>
  </si>
  <si>
    <t>공별-020</t>
  </si>
  <si>
    <t>메카트로닉스실험실</t>
  </si>
  <si>
    <t>박종현</t>
  </si>
  <si>
    <t>공별-022</t>
  </si>
  <si>
    <t>공별-023</t>
  </si>
  <si>
    <t>엔진제어실험실</t>
  </si>
  <si>
    <t>공보-001</t>
  </si>
  <si>
    <t>공업센터보일러동</t>
  </si>
  <si>
    <t>618-1</t>
  </si>
  <si>
    <t>시스템제어연구실2</t>
  </si>
  <si>
    <t>정정주</t>
  </si>
  <si>
    <t>공보-002</t>
  </si>
  <si>
    <t>617-1</t>
  </si>
  <si>
    <t>시스템제어연구실3</t>
  </si>
  <si>
    <t>공보-004</t>
  </si>
  <si>
    <t>나노소자제작실</t>
  </si>
  <si>
    <t>이승백</t>
  </si>
  <si>
    <t>공보-005</t>
  </si>
  <si>
    <t>CAD연구실</t>
  </si>
  <si>
    <t>김재정</t>
  </si>
  <si>
    <t>공보-006</t>
  </si>
  <si>
    <t>기계공학부CAD실</t>
  </si>
  <si>
    <t>공보-007</t>
  </si>
  <si>
    <t>413-2</t>
  </si>
  <si>
    <t>나노전자소자측정실</t>
  </si>
  <si>
    <t>공보-008</t>
  </si>
  <si>
    <t>413-1</t>
  </si>
  <si>
    <t>첨단반도체소재/소자개발연구실</t>
  </si>
  <si>
    <t>정성종</t>
  </si>
  <si>
    <t>장현일</t>
  </si>
  <si>
    <t>육세진</t>
  </si>
  <si>
    <t>공보-014</t>
  </si>
  <si>
    <t>화학공학전공</t>
  </si>
  <si>
    <t>서동학</t>
  </si>
  <si>
    <t>공본-001</t>
  </si>
  <si>
    <t>산업공학과</t>
  </si>
  <si>
    <t>공업센터본관</t>
  </si>
  <si>
    <t>716-1</t>
  </si>
  <si>
    <t>R.I.S.E 연구실
(인간/안전공학실험실)</t>
  </si>
  <si>
    <t>류호경</t>
  </si>
  <si>
    <t>공본-002</t>
  </si>
  <si>
    <t>714-1</t>
  </si>
  <si>
    <t>자료분석실험실</t>
  </si>
  <si>
    <t>공본-008</t>
  </si>
  <si>
    <t>610-2</t>
  </si>
  <si>
    <t>전전컴학부동아리바라미(610-2)</t>
  </si>
  <si>
    <t>공본-009</t>
  </si>
  <si>
    <t>610-1</t>
  </si>
  <si>
    <t>응용설계준비실(3학년실험준비실)</t>
  </si>
  <si>
    <t>공본-010</t>
  </si>
  <si>
    <t>609-1</t>
  </si>
  <si>
    <t>기초설계준비실(2학년실험준비실)</t>
  </si>
  <si>
    <t>공본-003</t>
  </si>
  <si>
    <t>WorkStation실</t>
  </si>
  <si>
    <t>공본-004</t>
  </si>
  <si>
    <t>기초설계실(2학년실험실)</t>
  </si>
  <si>
    <t>공본-005</t>
  </si>
  <si>
    <t>종합설계실(4학년실험실)</t>
  </si>
  <si>
    <t>공본-006</t>
  </si>
  <si>
    <t>PC실(1)</t>
  </si>
  <si>
    <t>공본-007</t>
  </si>
  <si>
    <t>응용설계실(3학년실험실)</t>
  </si>
  <si>
    <t>공본-011</t>
  </si>
  <si>
    <t>에너지변환실험실</t>
  </si>
  <si>
    <t>공본-012</t>
  </si>
  <si>
    <t>창의적설계실</t>
  </si>
  <si>
    <t>공본-013</t>
  </si>
  <si>
    <t>응용플라즈마연구실</t>
  </si>
  <si>
    <t>공본-014</t>
  </si>
  <si>
    <t>기초전기실험실1(603)</t>
  </si>
  <si>
    <t>공본-015</t>
  </si>
  <si>
    <t>전자전기실험실2</t>
  </si>
  <si>
    <t>공본-016</t>
  </si>
  <si>
    <t>전기제어창의적연구실</t>
  </si>
  <si>
    <t>공본-023</t>
  </si>
  <si>
    <t>506-1</t>
  </si>
  <si>
    <t>화학분석실</t>
  </si>
  <si>
    <t>김선진</t>
  </si>
  <si>
    <t>정지연</t>
  </si>
  <si>
    <t>공본-025</t>
  </si>
  <si>
    <t>503-2</t>
  </si>
  <si>
    <t>5층Gleeble실</t>
  </si>
  <si>
    <t>공본-017</t>
  </si>
  <si>
    <t>유기나노공학과</t>
  </si>
  <si>
    <t>유기나노화학실험실</t>
  </si>
  <si>
    <t>조창기</t>
  </si>
  <si>
    <t>공본-018</t>
  </si>
  <si>
    <t>유기나노가공실험실</t>
  </si>
  <si>
    <t>김성훈</t>
  </si>
  <si>
    <t>공본-019</t>
  </si>
  <si>
    <t>분자시스템공정실험실</t>
  </si>
  <si>
    <t>안희준</t>
  </si>
  <si>
    <t>공본-020</t>
  </si>
  <si>
    <t>화학공정실험실</t>
  </si>
  <si>
    <t>문성용</t>
  </si>
  <si>
    <t>공본-021</t>
  </si>
  <si>
    <t>실험준비실(511)</t>
  </si>
  <si>
    <t>공본-022</t>
  </si>
  <si>
    <t>화공전산실습실</t>
  </si>
  <si>
    <t>김진국</t>
  </si>
  <si>
    <t>공본-024</t>
  </si>
  <si>
    <t>FE-SEM실</t>
  </si>
  <si>
    <t>공본-026</t>
  </si>
  <si>
    <t>한태희</t>
  </si>
  <si>
    <t>박장현</t>
  </si>
  <si>
    <t>공본-029</t>
  </si>
  <si>
    <t>안테나측정실</t>
  </si>
  <si>
    <t>최재훈</t>
  </si>
  <si>
    <t>공본-033</t>
  </si>
  <si>
    <t>204-1</t>
  </si>
  <si>
    <t>기계공학부재료
거동실험실2</t>
  </si>
  <si>
    <t>김태원</t>
  </si>
  <si>
    <t>공본-030</t>
  </si>
  <si>
    <t>컴퓨터지원시스템시뮬레이션연구실(217)</t>
  </si>
  <si>
    <t>이승종</t>
  </si>
  <si>
    <t>공본-031</t>
  </si>
  <si>
    <t>공본-032</t>
  </si>
  <si>
    <t>열전달실험실1(214)
열전달실험실2(215-1)
열전달준비실(215-2)</t>
  </si>
  <si>
    <t>공본-034</t>
  </si>
  <si>
    <t>기계공학부재료거동실험실1/공동실험실)</t>
  </si>
  <si>
    <t>공본-035</t>
  </si>
  <si>
    <t>에너지/열공정연구실</t>
  </si>
  <si>
    <t>문승재</t>
  </si>
  <si>
    <t>공본-036</t>
  </si>
  <si>
    <t>기계공학부유체역학실험실+풍동실험실</t>
  </si>
  <si>
    <t>송시몬</t>
  </si>
  <si>
    <t>공본-038</t>
  </si>
  <si>
    <t>허건수</t>
  </si>
  <si>
    <t>공본-039</t>
  </si>
  <si>
    <t>공본-040</t>
  </si>
  <si>
    <t>복합시스템설계및제어실험실</t>
  </si>
  <si>
    <t>공본-041</t>
  </si>
  <si>
    <t>공본-042</t>
  </si>
  <si>
    <t>공본-043</t>
  </si>
  <si>
    <t>공본-037</t>
  </si>
  <si>
    <t>과학-002</t>
  </si>
  <si>
    <t>건축학부</t>
  </si>
  <si>
    <t>과학기술관</t>
  </si>
  <si>
    <t>712-2</t>
  </si>
  <si>
    <t>과학-003</t>
  </si>
  <si>
    <t>711-2</t>
  </si>
  <si>
    <t>행태환경디자인연구실</t>
  </si>
  <si>
    <t>과학-005</t>
  </si>
  <si>
    <t>706-1</t>
  </si>
  <si>
    <t>건축설계학제간연구실(40-710)</t>
  </si>
  <si>
    <t>과학-007</t>
  </si>
  <si>
    <t>공간사회연구실</t>
  </si>
  <si>
    <t>과학-009</t>
  </si>
  <si>
    <t>702-1</t>
  </si>
  <si>
    <t>건축도시연구실</t>
  </si>
  <si>
    <t>과학-010</t>
  </si>
  <si>
    <t>건축공학부</t>
  </si>
  <si>
    <t>공기환경실험실</t>
  </si>
  <si>
    <t>과학-011</t>
  </si>
  <si>
    <t>건축환경설비공학실험실</t>
  </si>
  <si>
    <t>과학-012</t>
  </si>
  <si>
    <t>스튜디오5-9</t>
  </si>
  <si>
    <t>과학-013</t>
  </si>
  <si>
    <t>스튜디오5-8</t>
  </si>
  <si>
    <t>과학-014</t>
  </si>
  <si>
    <t>스튜디오5-7</t>
  </si>
  <si>
    <t>과학-015</t>
  </si>
  <si>
    <t>스튜디오5-6</t>
  </si>
  <si>
    <t>과학-016</t>
  </si>
  <si>
    <t>스튜디오5-5</t>
  </si>
  <si>
    <t>과학-017</t>
  </si>
  <si>
    <t>스튜디오5-4</t>
  </si>
  <si>
    <t>과학-018</t>
  </si>
  <si>
    <t>설계비평실</t>
  </si>
  <si>
    <t>과학-019</t>
  </si>
  <si>
    <t>스튜디오5-3</t>
  </si>
  <si>
    <t>과학-020</t>
  </si>
  <si>
    <t>스튜디오5-2</t>
  </si>
  <si>
    <t>과학-021</t>
  </si>
  <si>
    <t>스튜디오5-1</t>
  </si>
  <si>
    <t>과학-001</t>
  </si>
  <si>
    <t>과학-022</t>
  </si>
  <si>
    <t>CAD실</t>
  </si>
  <si>
    <t>과학-023</t>
  </si>
  <si>
    <t>과학-026</t>
  </si>
  <si>
    <t>스튜디오4-1</t>
  </si>
  <si>
    <t>과학-024</t>
  </si>
  <si>
    <t>406-2</t>
  </si>
  <si>
    <t>과학-025</t>
  </si>
  <si>
    <t>406-1</t>
  </si>
  <si>
    <t>과학-027</t>
  </si>
  <si>
    <t>도시공학과</t>
  </si>
  <si>
    <t>도시공학과설계실A(312)</t>
  </si>
  <si>
    <t>과학-028</t>
  </si>
  <si>
    <t>도시공학과설계실B</t>
  </si>
  <si>
    <t>과학-029</t>
  </si>
  <si>
    <t>CAD/GIS연구실B</t>
  </si>
  <si>
    <t>과학-030</t>
  </si>
  <si>
    <t>CAD/GIS연구실A</t>
  </si>
  <si>
    <t>과학-031</t>
  </si>
  <si>
    <t>자원환경공학과</t>
  </si>
  <si>
    <t>석유공학실험실</t>
  </si>
  <si>
    <t>과학-032</t>
  </si>
  <si>
    <t>물리탐사실험실</t>
  </si>
  <si>
    <t>B113</t>
  </si>
  <si>
    <t>과학-034</t>
  </si>
  <si>
    <t>과학-035</t>
  </si>
  <si>
    <t>B111</t>
  </si>
  <si>
    <t>B110</t>
  </si>
  <si>
    <t>과학-039</t>
  </si>
  <si>
    <t>환경지구화학실험실</t>
  </si>
  <si>
    <t>과학-040</t>
  </si>
  <si>
    <t>B104</t>
  </si>
  <si>
    <t>자원환경처리실험실</t>
  </si>
  <si>
    <t>박재구</t>
  </si>
  <si>
    <t>과학-041</t>
  </si>
  <si>
    <t>B103</t>
  </si>
  <si>
    <t>암석역학실험실</t>
  </si>
  <si>
    <t>과학-042</t>
  </si>
  <si>
    <t>B101</t>
  </si>
  <si>
    <t>환경지구화학준비실</t>
  </si>
  <si>
    <t>B212</t>
  </si>
  <si>
    <t>B211</t>
  </si>
  <si>
    <t>과학-049</t>
  </si>
  <si>
    <t>B206</t>
  </si>
  <si>
    <t>B204</t>
  </si>
  <si>
    <t>B203</t>
  </si>
  <si>
    <t>과학-053</t>
  </si>
  <si>
    <t>B202</t>
  </si>
  <si>
    <t>과학-054</t>
  </si>
  <si>
    <t>B201</t>
  </si>
  <si>
    <t>스튜디오B201(40-B201)</t>
  </si>
  <si>
    <t>과학-055</t>
  </si>
  <si>
    <t>원자력공학과</t>
  </si>
  <si>
    <t>B310</t>
  </si>
  <si>
    <t>X-선이용영상실험실</t>
  </si>
  <si>
    <t>과학-056</t>
  </si>
  <si>
    <t>B309-1</t>
  </si>
  <si>
    <t>서관-001</t>
  </si>
  <si>
    <t>약학대학</t>
  </si>
  <si>
    <t>약학과</t>
  </si>
  <si>
    <t>대학병원 서관</t>
  </si>
  <si>
    <t>7층</t>
  </si>
  <si>
    <t>주사조제실</t>
  </si>
  <si>
    <t>곽혜영</t>
  </si>
  <si>
    <t>신경치료센터</t>
  </si>
  <si>
    <t>신경치료센터(코아스템)</t>
  </si>
  <si>
    <t>김승현</t>
  </si>
  <si>
    <t>건설환경공학과</t>
  </si>
  <si>
    <t>대학원건물뒤컨테이너실험실</t>
  </si>
  <si>
    <t>1층</t>
  </si>
  <si>
    <t>첨단융합구조실험실</t>
  </si>
  <si>
    <t>조병완</t>
  </si>
  <si>
    <t>병동-001</t>
  </si>
  <si>
    <t>류마티즘연구소</t>
  </si>
  <si>
    <t>병원동관</t>
  </si>
  <si>
    <t>유대현</t>
  </si>
  <si>
    <t>이빛나라</t>
  </si>
  <si>
    <t>사범별-007</t>
  </si>
  <si>
    <t>부속기관</t>
  </si>
  <si>
    <t>청소년과학기술진흥센터</t>
  </si>
  <si>
    <t>사범대학별관</t>
  </si>
  <si>
    <t>청소년과학기술진흥센터1</t>
  </si>
  <si>
    <t>최정훈</t>
  </si>
  <si>
    <t>사범별-006</t>
  </si>
  <si>
    <t>청소년과학기술진흥센터2</t>
  </si>
  <si>
    <t>사범별-001</t>
  </si>
  <si>
    <t>사범대학</t>
  </si>
  <si>
    <t>교육공학과</t>
  </si>
  <si>
    <t>e-learning 개발실</t>
  </si>
  <si>
    <t>행정팀</t>
  </si>
  <si>
    <t>사범대학본관</t>
  </si>
  <si>
    <t>암실</t>
  </si>
  <si>
    <t>사범본-003</t>
  </si>
  <si>
    <t>사범대학PC실</t>
  </si>
  <si>
    <t>사범본-004</t>
  </si>
  <si>
    <t>응용미술교육과</t>
  </si>
  <si>
    <t>시각멀티미디어디자인1</t>
  </si>
  <si>
    <t>사범본-005</t>
  </si>
  <si>
    <t>시각멀티미디어디자인2</t>
  </si>
  <si>
    <t>사범본-006</t>
  </si>
  <si>
    <t>평면실기실</t>
  </si>
  <si>
    <t>사범본-007</t>
  </si>
  <si>
    <t>입체실기실</t>
  </si>
  <si>
    <t>사범본-008</t>
  </si>
  <si>
    <t>응용미술학과</t>
  </si>
  <si>
    <t>전기가마실</t>
  </si>
  <si>
    <t>산학-001</t>
  </si>
  <si>
    <t>산학기술관</t>
  </si>
  <si>
    <t>이동네트워크연구실</t>
  </si>
  <si>
    <t>조인휘</t>
  </si>
  <si>
    <t>산학-002</t>
  </si>
  <si>
    <t>서버실</t>
  </si>
  <si>
    <t>산학-006</t>
  </si>
  <si>
    <t>전력실험실</t>
  </si>
  <si>
    <t>산학-007</t>
  </si>
  <si>
    <t>임베디드제어연구실4</t>
  </si>
  <si>
    <t>산학-003</t>
  </si>
  <si>
    <t>산학-004</t>
  </si>
  <si>
    <t>생체공학전공</t>
  </si>
  <si>
    <t>생체정보실습실</t>
  </si>
  <si>
    <t>이종민</t>
  </si>
  <si>
    <t>산학-011</t>
  </si>
  <si>
    <t>엠베디드및네트워크컴퓨팅연구실</t>
  </si>
  <si>
    <t>송용호</t>
  </si>
  <si>
    <t>산학-013</t>
  </si>
  <si>
    <t>도시공학과설계실7</t>
  </si>
  <si>
    <t>산학-014</t>
  </si>
  <si>
    <t>도시공학과설계실6</t>
  </si>
  <si>
    <t>산학-015</t>
  </si>
  <si>
    <t>도시공학과설계실5</t>
  </si>
  <si>
    <t>산학-017</t>
  </si>
  <si>
    <t>도시공학과설계실4</t>
  </si>
  <si>
    <t>산학-018</t>
  </si>
  <si>
    <t>도시공학과설계실3</t>
  </si>
  <si>
    <t>산학-019</t>
  </si>
  <si>
    <t>도시공학과설계실2</t>
  </si>
  <si>
    <t>산학-020</t>
  </si>
  <si>
    <t>도시공학과설계실1</t>
  </si>
  <si>
    <t>산학-021</t>
  </si>
  <si>
    <t>생체전자실습실</t>
  </si>
  <si>
    <t>산학-022</t>
  </si>
  <si>
    <t>나노바이오공학연구실Ⅱ</t>
  </si>
  <si>
    <t>김선정</t>
  </si>
  <si>
    <t>산학-023</t>
  </si>
  <si>
    <t>나노바이오공학연구실Ⅳ</t>
  </si>
  <si>
    <t>산학-024</t>
  </si>
  <si>
    <t>생체계측실험실습실(46-309)</t>
  </si>
  <si>
    <t>임창환</t>
  </si>
  <si>
    <t>산학-025</t>
  </si>
  <si>
    <t>산학-028</t>
  </si>
  <si>
    <t>MIR랩실</t>
  </si>
  <si>
    <t>산학-026</t>
  </si>
  <si>
    <t>하이브리드자동차교육센터</t>
  </si>
  <si>
    <t>하이브리드자동차교육센터실습실</t>
  </si>
  <si>
    <t>산학-027</t>
  </si>
  <si>
    <t>하이브리드자동차교육센터교육실</t>
  </si>
  <si>
    <t>산학-005</t>
  </si>
  <si>
    <t>반도체재료소자연구실</t>
  </si>
  <si>
    <t>산학-012</t>
  </si>
  <si>
    <t>생체의광학및광의학연구실</t>
  </si>
  <si>
    <t>유홍기</t>
  </si>
  <si>
    <t>산학-041</t>
  </si>
  <si>
    <t>정보소재및 전자소자실험실1</t>
  </si>
  <si>
    <t>박진성</t>
  </si>
  <si>
    <t>산학-032</t>
  </si>
  <si>
    <t>세라믹연구소</t>
  </si>
  <si>
    <t>가공실</t>
  </si>
  <si>
    <t>심광보</t>
  </si>
  <si>
    <t>산학-033</t>
  </si>
  <si>
    <t>평량실</t>
  </si>
  <si>
    <t>산학-034</t>
  </si>
  <si>
    <t>전자재료실</t>
  </si>
  <si>
    <t>산학-036</t>
  </si>
  <si>
    <t>B106~B108</t>
  </si>
  <si>
    <t>소성실</t>
  </si>
  <si>
    <t>산학-035</t>
  </si>
  <si>
    <t>에너지자원순환사업연구실</t>
  </si>
  <si>
    <t>산학-037</t>
  </si>
  <si>
    <t>나노에너지시스템연구실</t>
  </si>
  <si>
    <t>김동립</t>
  </si>
  <si>
    <t>B103-3</t>
  </si>
  <si>
    <t>산학-039</t>
  </si>
  <si>
    <t>B103-1</t>
  </si>
  <si>
    <t>뇌영상분석서버실</t>
  </si>
  <si>
    <t>생활-007</t>
  </si>
  <si>
    <t>생활과학대학</t>
  </si>
  <si>
    <t>실내건축디자인학과</t>
  </si>
  <si>
    <t>생활과학관</t>
  </si>
  <si>
    <t>기초디자인실습실</t>
  </si>
  <si>
    <t>생활-006</t>
  </si>
  <si>
    <t>박재우</t>
  </si>
  <si>
    <t>생활-001</t>
  </si>
  <si>
    <t>남경숙</t>
  </si>
  <si>
    <t>생활-002</t>
  </si>
  <si>
    <t>황연숙</t>
  </si>
  <si>
    <t>생활-005</t>
  </si>
  <si>
    <t>컴퓨터실습실</t>
  </si>
  <si>
    <t>생활-004</t>
  </si>
  <si>
    <t>생활-021</t>
  </si>
  <si>
    <t>컴퓨터실</t>
  </si>
  <si>
    <t>생활-013</t>
  </si>
  <si>
    <t>의류학과</t>
  </si>
  <si>
    <t>박명자</t>
  </si>
  <si>
    <t>조교</t>
  </si>
  <si>
    <t>생활-012</t>
  </si>
  <si>
    <t>디자인실습실</t>
  </si>
  <si>
    <t>이연희</t>
  </si>
  <si>
    <t>생활-011</t>
  </si>
  <si>
    <t>의복구성실</t>
  </si>
  <si>
    <t>이규혜</t>
  </si>
  <si>
    <t>생활-010</t>
  </si>
  <si>
    <t>CAD실습실</t>
  </si>
  <si>
    <t>생활-009</t>
  </si>
  <si>
    <t>의복설계실</t>
  </si>
  <si>
    <t>생활-008</t>
  </si>
  <si>
    <t>패션정보실습실</t>
  </si>
  <si>
    <t>생활-019</t>
  </si>
  <si>
    <t>식품영양학과</t>
  </si>
  <si>
    <t>고급영양학실험실</t>
  </si>
  <si>
    <t>생활-018</t>
  </si>
  <si>
    <t>임상영양과대사실험실</t>
  </si>
  <si>
    <t>박용순</t>
  </si>
  <si>
    <t>생활-020</t>
  </si>
  <si>
    <t>생활-014</t>
  </si>
  <si>
    <t>저온실</t>
  </si>
  <si>
    <t>생활-017</t>
  </si>
  <si>
    <t>공동기기분석실</t>
  </si>
  <si>
    <t>생활-015</t>
  </si>
  <si>
    <t>신원선</t>
  </si>
  <si>
    <t>생활-016</t>
  </si>
  <si>
    <t>식품안전학실습실</t>
  </si>
  <si>
    <t>엄애선</t>
  </si>
  <si>
    <t>신소-001</t>
  </si>
  <si>
    <t>신소재공학관</t>
  </si>
  <si>
    <t>옥상</t>
  </si>
  <si>
    <t>생물공학연구실</t>
  </si>
  <si>
    <t>박홍우</t>
  </si>
  <si>
    <t>신소-005</t>
  </si>
  <si>
    <t>도시대학원</t>
  </si>
  <si>
    <t>612-3</t>
  </si>
  <si>
    <t>플로터실</t>
  </si>
  <si>
    <t>신소-003</t>
  </si>
  <si>
    <t>도시설계전공</t>
  </si>
  <si>
    <t>612-1</t>
  </si>
  <si>
    <t>도시건축설계실</t>
  </si>
  <si>
    <t>구자훈</t>
  </si>
  <si>
    <t>신소-002</t>
  </si>
  <si>
    <t>도시경관생태조경전공</t>
  </si>
  <si>
    <t>랜드스케이프어바니즘스튜디오</t>
  </si>
  <si>
    <t>신소-006</t>
  </si>
  <si>
    <t>나노에너지소자실험실</t>
  </si>
  <si>
    <t>신동욱</t>
  </si>
  <si>
    <t>신소-007</t>
  </si>
  <si>
    <t>환경및다기능구조세라믹스실험실</t>
  </si>
  <si>
    <t>최성철</t>
  </si>
  <si>
    <t>신소-009</t>
  </si>
  <si>
    <t>클러스터실</t>
  </si>
  <si>
    <t>정용재</t>
  </si>
  <si>
    <t>신소-013</t>
  </si>
  <si>
    <t>ALD연구실</t>
  </si>
  <si>
    <t>전형탁</t>
  </si>
  <si>
    <t>신소-012</t>
  </si>
  <si>
    <t>박막재료/전자패키징실험실</t>
  </si>
  <si>
    <t>김영호</t>
  </si>
  <si>
    <t>신소-014</t>
  </si>
  <si>
    <t>메소-스케일재료분석/합성실험실</t>
  </si>
  <si>
    <t>윤종승</t>
  </si>
  <si>
    <t>신소-015</t>
  </si>
  <si>
    <t>나노/마이크로역학특성실험실</t>
  </si>
  <si>
    <t>장재일</t>
  </si>
  <si>
    <t>신소-017</t>
  </si>
  <si>
    <t>신소재하이브리드프로세스실험실</t>
  </si>
  <si>
    <t>신소-018</t>
  </si>
  <si>
    <t>분말재료실험실</t>
  </si>
  <si>
    <t>김영도</t>
  </si>
  <si>
    <t>신소-019</t>
  </si>
  <si>
    <t>상변태모델링실험실</t>
  </si>
  <si>
    <t>이경종</t>
  </si>
  <si>
    <t>신소-024</t>
  </si>
  <si>
    <t>나노전자재료실험실</t>
  </si>
  <si>
    <t>박원일</t>
  </si>
  <si>
    <t>신소-023</t>
  </si>
  <si>
    <t>합금설계실험실</t>
  </si>
  <si>
    <t>신소-022</t>
  </si>
  <si>
    <t>신나노재료연구실</t>
  </si>
  <si>
    <t>김현우</t>
  </si>
  <si>
    <t>신소-020</t>
  </si>
  <si>
    <t>나노전자소자및재료실험실</t>
  </si>
  <si>
    <t>최창환</t>
  </si>
  <si>
    <t>신소-025</t>
  </si>
  <si>
    <t>유기나노재료실험실</t>
  </si>
  <si>
    <t>신소-027</t>
  </si>
  <si>
    <t>기능성나노고분자설계합성실험실</t>
  </si>
  <si>
    <t>신소-028</t>
  </si>
  <si>
    <t>고분자나노구조제어실험실</t>
  </si>
  <si>
    <t>신소-029</t>
  </si>
  <si>
    <t>유기및무기구조체실험실(14-321)</t>
  </si>
  <si>
    <t>조은철</t>
  </si>
  <si>
    <t>신소-033</t>
  </si>
  <si>
    <t>분자열역학실험실</t>
  </si>
  <si>
    <t>배영찬</t>
  </si>
  <si>
    <t>이찬희</t>
  </si>
  <si>
    <t>신소-030</t>
  </si>
  <si>
    <t>인공지능연성소재실험실</t>
  </si>
  <si>
    <t>신소-031</t>
  </si>
  <si>
    <t>전기화학소재실험실</t>
  </si>
  <si>
    <t>김동원</t>
  </si>
  <si>
    <t>신소-032</t>
  </si>
  <si>
    <t>분자형무기신소재연구실</t>
  </si>
  <si>
    <t>구상만</t>
  </si>
  <si>
    <t>신소-036</t>
  </si>
  <si>
    <t>스마트유기소재실험실</t>
  </si>
  <si>
    <t>정성훈</t>
  </si>
  <si>
    <t>신소-037</t>
  </si>
  <si>
    <t>정재윤</t>
  </si>
  <si>
    <t>신소-038</t>
  </si>
  <si>
    <t>표면과학실험실</t>
  </si>
  <si>
    <t>신소-039</t>
  </si>
  <si>
    <t>이동현상실험실</t>
  </si>
  <si>
    <t>이성철</t>
  </si>
  <si>
    <t>신소-045</t>
  </si>
  <si>
    <t>유/무기나노복합소재연구실</t>
  </si>
  <si>
    <t>신소-043</t>
  </si>
  <si>
    <t>생물공학실험실</t>
  </si>
  <si>
    <t>신소-040</t>
  </si>
  <si>
    <t>유기나노소재실험실</t>
  </si>
  <si>
    <t>김종만</t>
  </si>
  <si>
    <t>신소-042</t>
  </si>
  <si>
    <t>산학협력단(공동기기원)</t>
  </si>
  <si>
    <t>공동기기원</t>
  </si>
  <si>
    <t>김선겸</t>
  </si>
  <si>
    <t>박선영</t>
  </si>
  <si>
    <t>신소-047</t>
  </si>
  <si>
    <t>신소-048</t>
  </si>
  <si>
    <t>신소-049</t>
  </si>
  <si>
    <t>임장미</t>
  </si>
  <si>
    <t>신소-050</t>
  </si>
  <si>
    <t>신소-051</t>
  </si>
  <si>
    <t>신소-052</t>
  </si>
  <si>
    <t>1층투과전자현미경실</t>
  </si>
  <si>
    <t>신소-054</t>
  </si>
  <si>
    <t>신소-055</t>
  </si>
  <si>
    <t>1층주사전자현미경실</t>
  </si>
  <si>
    <t>김연호</t>
  </si>
  <si>
    <t>신소-060</t>
  </si>
  <si>
    <t>1층표면분석실</t>
  </si>
  <si>
    <t>신소-057</t>
  </si>
  <si>
    <t>나노소자공정연구실
(좌측,CVDROOM)</t>
  </si>
  <si>
    <t>신소-058</t>
  </si>
  <si>
    <t>나노소자공정연구실
(기계실)</t>
  </si>
  <si>
    <t>신소-059</t>
  </si>
  <si>
    <t>나노소자공정연구실
(우측,PVDROOM)</t>
  </si>
  <si>
    <t>신소-061</t>
  </si>
  <si>
    <t>113-1</t>
  </si>
  <si>
    <t>서영웅</t>
  </si>
  <si>
    <t>신소-062</t>
  </si>
  <si>
    <t>김용수</t>
  </si>
  <si>
    <t>신소-073</t>
  </si>
  <si>
    <t>에너지공학과</t>
  </si>
  <si>
    <t>지하1층</t>
  </si>
  <si>
    <t>DRYRoom</t>
  </si>
  <si>
    <t>신소-063</t>
  </si>
  <si>
    <t>B119</t>
  </si>
  <si>
    <t>CPRC미세적층세라믹성형연구실(14-B119)</t>
  </si>
  <si>
    <t>신소-093</t>
  </si>
  <si>
    <t>BK나노기반이미지니어양성사업단</t>
  </si>
  <si>
    <t>B118</t>
  </si>
  <si>
    <t>신소-064</t>
  </si>
  <si>
    <t>B116</t>
  </si>
  <si>
    <t>양자전연구실</t>
  </si>
  <si>
    <t>신소-065</t>
  </si>
  <si>
    <t>B114</t>
  </si>
  <si>
    <t>제련공정연구실</t>
  </si>
  <si>
    <t>신소-066</t>
  </si>
  <si>
    <t>세라믹열차폐코팅실험실</t>
  </si>
  <si>
    <t>신소-067</t>
  </si>
  <si>
    <t>CPRC세라믹표면분석실</t>
  </si>
  <si>
    <t>신소-068</t>
  </si>
  <si>
    <t>CPRC소성실</t>
  </si>
  <si>
    <t>신소-069</t>
  </si>
  <si>
    <t>CPRC전자세라믹실험실</t>
  </si>
  <si>
    <t>최덕균</t>
  </si>
  <si>
    <t>신소-070</t>
  </si>
  <si>
    <t>CPRC광전자재료계측실</t>
  </si>
  <si>
    <t>신소-071</t>
  </si>
  <si>
    <t>CPRC세라믹신소재공정실(CleanRoom)</t>
  </si>
  <si>
    <t>신소-075</t>
  </si>
  <si>
    <t>나노소자단면분석실(14-B105)</t>
  </si>
  <si>
    <t>신소-076</t>
  </si>
  <si>
    <t>전기화학소재연구실(14-B103)</t>
  </si>
  <si>
    <t>신소-072</t>
  </si>
  <si>
    <t>나노공정연구실</t>
  </si>
  <si>
    <t>신소-077</t>
  </si>
  <si>
    <t>B227</t>
  </si>
  <si>
    <t>세라믹공학과학부실험실3</t>
  </si>
  <si>
    <t>신소-078</t>
  </si>
  <si>
    <t>B225/B226</t>
  </si>
  <si>
    <t>세라믹공학과학부실험실2</t>
  </si>
  <si>
    <t>신소-079</t>
  </si>
  <si>
    <t>B224</t>
  </si>
  <si>
    <t>세라믹공학과학부실험실1</t>
  </si>
  <si>
    <t>신소-080</t>
  </si>
  <si>
    <t>B223</t>
  </si>
  <si>
    <t>신소-081</t>
  </si>
  <si>
    <t>B215/216</t>
  </si>
  <si>
    <t>신소재공학부실험실3</t>
  </si>
  <si>
    <t>신소-082</t>
  </si>
  <si>
    <t>B213/214</t>
  </si>
  <si>
    <t>신소재공학부실험실2</t>
  </si>
  <si>
    <t>신소-083</t>
  </si>
  <si>
    <t>신소-084</t>
  </si>
  <si>
    <t>시약실</t>
  </si>
  <si>
    <t>신소-011</t>
  </si>
  <si>
    <t>분말재료실험실([구] 로실)</t>
  </si>
  <si>
    <t>신소-086</t>
  </si>
  <si>
    <t>B203~207</t>
  </si>
  <si>
    <t>공업화학과학부실험실</t>
  </si>
  <si>
    <t>B202내</t>
  </si>
  <si>
    <t>신소-089</t>
  </si>
  <si>
    <t>신소-090</t>
  </si>
  <si>
    <t>표면공학연구실
(B202내)</t>
  </si>
  <si>
    <t>신소-091</t>
  </si>
  <si>
    <t>신소재공학부실험실1</t>
  </si>
  <si>
    <t>신소-092</t>
  </si>
  <si>
    <t>분사코팅실험실고압용기보관실</t>
  </si>
  <si>
    <t>올림-001</t>
  </si>
  <si>
    <t>올림픽체육관</t>
  </si>
  <si>
    <t>의본-010</t>
  </si>
  <si>
    <t>의과대학</t>
  </si>
  <si>
    <t>의대본관</t>
  </si>
  <si>
    <t>의본-021</t>
  </si>
  <si>
    <t>다목적 SIMM ROOM</t>
  </si>
  <si>
    <t>의본-009</t>
  </si>
  <si>
    <t>SIMULATIONROOM4</t>
  </si>
  <si>
    <t>의본-008</t>
  </si>
  <si>
    <t>SIMULATIONROOM3</t>
  </si>
  <si>
    <t>의본-007</t>
  </si>
  <si>
    <t>SIMULATIONROOM2</t>
  </si>
  <si>
    <t>의본-006</t>
  </si>
  <si>
    <t>CONRTOLROOM</t>
  </si>
  <si>
    <t>의본-005</t>
  </si>
  <si>
    <t>SIMULATIONROOM1</t>
  </si>
  <si>
    <t>의본-003</t>
  </si>
  <si>
    <t>SKILLLAB3</t>
  </si>
  <si>
    <t>의본-002</t>
  </si>
  <si>
    <t>SKILLLAB2</t>
  </si>
  <si>
    <t>의본-001</t>
  </si>
  <si>
    <t>SKILLLAB1</t>
  </si>
  <si>
    <t>의본-014</t>
  </si>
  <si>
    <t>임상교수중앙실험실</t>
  </si>
  <si>
    <t>의본-020</t>
  </si>
  <si>
    <t>의본-011</t>
  </si>
  <si>
    <t>519-3</t>
  </si>
  <si>
    <t>동위원소실</t>
  </si>
  <si>
    <t>최윤영</t>
  </si>
  <si>
    <t>최근배</t>
  </si>
  <si>
    <t>공동기기실</t>
  </si>
  <si>
    <t>의본-016</t>
  </si>
  <si>
    <t>517-6</t>
  </si>
  <si>
    <t>Confocal Microscope Room</t>
  </si>
  <si>
    <t>의본-017</t>
  </si>
  <si>
    <t>517-5</t>
  </si>
  <si>
    <t>의학연구지원센터공동장비실1</t>
  </si>
  <si>
    <t>의본-018</t>
  </si>
  <si>
    <t>517-4</t>
  </si>
  <si>
    <t>의본-004</t>
  </si>
  <si>
    <t>517-3</t>
  </si>
  <si>
    <t>의학연구지원센터공동장비실3</t>
  </si>
  <si>
    <t>세포배양실</t>
  </si>
  <si>
    <t>난치성신경계질환세포치료센터</t>
  </si>
  <si>
    <t>노민영</t>
  </si>
  <si>
    <t>의본-031</t>
  </si>
  <si>
    <t>417-6</t>
  </si>
  <si>
    <t>실험준비실</t>
  </si>
  <si>
    <t>의본-035</t>
  </si>
  <si>
    <t>417-1</t>
  </si>
  <si>
    <t>의본-027</t>
  </si>
  <si>
    <t>의본-036</t>
  </si>
  <si>
    <t>전대원</t>
  </si>
  <si>
    <t>김영수</t>
  </si>
  <si>
    <t>의본-037</t>
  </si>
  <si>
    <t>차세대지능형수술시스템연구실2</t>
  </si>
  <si>
    <t>자연-001</t>
  </si>
  <si>
    <t>산학협력단(의학연구지원센터)</t>
  </si>
  <si>
    <t>의학연구지원센터</t>
  </si>
  <si>
    <t>자연과학관</t>
  </si>
  <si>
    <t>PH</t>
  </si>
  <si>
    <t>실험동물연구실</t>
  </si>
  <si>
    <t>자연-102</t>
  </si>
  <si>
    <t>생명과학과</t>
  </si>
  <si>
    <t>양서류사육실</t>
  </si>
  <si>
    <t>계명찬</t>
  </si>
  <si>
    <t>자연-004</t>
  </si>
  <si>
    <t>수학과</t>
  </si>
  <si>
    <t>수리계산실</t>
  </si>
  <si>
    <t>자연-005</t>
  </si>
  <si>
    <t>637-1</t>
  </si>
  <si>
    <t>공동기기실-1</t>
  </si>
  <si>
    <t>성명모</t>
  </si>
  <si>
    <t>자연-008</t>
  </si>
  <si>
    <t>자연-009</t>
  </si>
  <si>
    <t>유기합성연구실</t>
  </si>
  <si>
    <t>윤소원</t>
  </si>
  <si>
    <t>자연-007</t>
  </si>
  <si>
    <t>일반생물학실험실3</t>
  </si>
  <si>
    <t>신인철</t>
  </si>
  <si>
    <t>자연-019</t>
  </si>
  <si>
    <t>자연-006</t>
  </si>
  <si>
    <t>일반생물학실험실2</t>
  </si>
  <si>
    <t>자연-021</t>
  </si>
  <si>
    <t>하천생태연구실</t>
  </si>
  <si>
    <t>김백호</t>
  </si>
  <si>
    <t>자연-002</t>
  </si>
  <si>
    <t>물리학과</t>
  </si>
  <si>
    <t>적외선분광학연구실</t>
  </si>
  <si>
    <t>문순재</t>
  </si>
  <si>
    <t>자연-003</t>
  </si>
  <si>
    <t>표면물리실험실</t>
  </si>
  <si>
    <t>남창우</t>
  </si>
  <si>
    <t>자연-018</t>
  </si>
  <si>
    <t>신기능성재료및소자연구실</t>
  </si>
  <si>
    <t>홍진표</t>
  </si>
  <si>
    <t>자연-015</t>
  </si>
  <si>
    <t>나노구조제조장치실</t>
  </si>
  <si>
    <t>자연-014</t>
  </si>
  <si>
    <t>무기나노재료실험실</t>
  </si>
  <si>
    <t>자연-013</t>
  </si>
  <si>
    <t>광전자재료화학실험실</t>
  </si>
  <si>
    <t>이휘건</t>
  </si>
  <si>
    <t>자연-012</t>
  </si>
  <si>
    <t>나노환경연구실</t>
  </si>
  <si>
    <t>윤태현</t>
  </si>
  <si>
    <t>자연-016</t>
  </si>
  <si>
    <t>무기나노화학실험실</t>
  </si>
  <si>
    <t>자연-011</t>
  </si>
  <si>
    <t>분광분석실험실</t>
  </si>
  <si>
    <t>정회일</t>
  </si>
  <si>
    <t>자연-010</t>
  </si>
  <si>
    <t>고분자물리화학실험실</t>
  </si>
  <si>
    <t>손대원</t>
  </si>
  <si>
    <t>자연-026</t>
  </si>
  <si>
    <t>방사선실</t>
  </si>
  <si>
    <t>김태욱</t>
  </si>
  <si>
    <t>자연-025</t>
  </si>
  <si>
    <t>산학협동연구실</t>
  </si>
  <si>
    <t>자연-023</t>
  </si>
  <si>
    <t>고분자나노재료연구실</t>
  </si>
  <si>
    <t>강영종</t>
  </si>
  <si>
    <t>자연-029</t>
  </si>
  <si>
    <t>자연-030</t>
  </si>
  <si>
    <t>공동기기실(중앙기계실)</t>
  </si>
  <si>
    <t>자연-017</t>
  </si>
  <si>
    <t>식물신호전달연구실</t>
  </si>
  <si>
    <t>자연-022</t>
  </si>
  <si>
    <t>나노바이오실험실</t>
  </si>
  <si>
    <t>김영필</t>
  </si>
  <si>
    <t>자연-024</t>
  </si>
  <si>
    <t>나노바이오연구실</t>
  </si>
  <si>
    <t>자연-027</t>
  </si>
  <si>
    <t>일반생물학실험실1</t>
  </si>
  <si>
    <t>자연-038</t>
  </si>
  <si>
    <t>최제민</t>
  </si>
  <si>
    <t>자연-039</t>
  </si>
  <si>
    <t>촬영실</t>
  </si>
  <si>
    <t>한명수</t>
  </si>
  <si>
    <t>자연-040</t>
  </si>
  <si>
    <t>자연-043</t>
  </si>
  <si>
    <t>분자미생물학연구실</t>
  </si>
  <si>
    <t>이진원</t>
  </si>
  <si>
    <t>자연-037</t>
  </si>
  <si>
    <t>527~528</t>
  </si>
  <si>
    <t>세포면역학연구실</t>
  </si>
  <si>
    <t>자연-041</t>
  </si>
  <si>
    <t>공동배양실</t>
  </si>
  <si>
    <t>자연-036</t>
  </si>
  <si>
    <t>진언선</t>
  </si>
  <si>
    <t>자연-046</t>
  </si>
  <si>
    <t>분자유전학연구실</t>
  </si>
  <si>
    <t>김철근</t>
  </si>
  <si>
    <t>자연-034</t>
  </si>
  <si>
    <t>물환경생태복원연구실</t>
  </si>
  <si>
    <t>자연-033</t>
  </si>
  <si>
    <t>병태생리학실험실</t>
  </si>
  <si>
    <t>자연-032</t>
  </si>
  <si>
    <t>발생분화연구실험실</t>
  </si>
  <si>
    <t>자연-031</t>
  </si>
  <si>
    <t>발생유전학실험실</t>
  </si>
  <si>
    <t>안주홍</t>
  </si>
  <si>
    <t>자연-035</t>
  </si>
  <si>
    <t>생물다양성연구실(습식시료처리실)</t>
  </si>
  <si>
    <t>이원철</t>
  </si>
  <si>
    <t>자연-045</t>
  </si>
  <si>
    <t>분자세포생물학연구실</t>
  </si>
  <si>
    <t>자연-042</t>
  </si>
  <si>
    <t>시스템 신경생물학 연구실험실</t>
  </si>
  <si>
    <t>심지원</t>
  </si>
  <si>
    <t>자연-044</t>
  </si>
  <si>
    <t>자연-048</t>
  </si>
  <si>
    <t>역학실험실</t>
  </si>
  <si>
    <t>김태윤</t>
  </si>
  <si>
    <t>자연-047</t>
  </si>
  <si>
    <t>현대물리실험실</t>
  </si>
  <si>
    <t>자연-049</t>
  </si>
  <si>
    <t>고에너지물리연구실</t>
  </si>
  <si>
    <t>천병구</t>
  </si>
  <si>
    <t>자연-053</t>
  </si>
  <si>
    <t>광학실험실</t>
  </si>
  <si>
    <t>이성재</t>
  </si>
  <si>
    <t>자연-050</t>
  </si>
  <si>
    <t>나노물성및응용연구실2</t>
  </si>
  <si>
    <t>자연-052</t>
  </si>
  <si>
    <t>나노흡착표면분석연구실</t>
  </si>
  <si>
    <t>김재용</t>
  </si>
  <si>
    <t>자연-054</t>
  </si>
  <si>
    <t>한양규</t>
  </si>
  <si>
    <t>자연-064</t>
  </si>
  <si>
    <t>푸른유기합성연구실</t>
  </si>
  <si>
    <t>오창호</t>
  </si>
  <si>
    <t>자연-066</t>
  </si>
  <si>
    <t>신승훈</t>
  </si>
  <si>
    <t>자연-067</t>
  </si>
  <si>
    <t>공동시약실-2</t>
  </si>
  <si>
    <t>자연-065</t>
  </si>
  <si>
    <t>공동시약실-1</t>
  </si>
  <si>
    <t>조천규</t>
  </si>
  <si>
    <t>자연-063</t>
  </si>
  <si>
    <t>분자생화학연구실</t>
  </si>
  <si>
    <t>이수재</t>
  </si>
  <si>
    <t>자연-062</t>
  </si>
  <si>
    <t>한진욱교수연구실</t>
  </si>
  <si>
    <t>한진욱</t>
  </si>
  <si>
    <t>박희건</t>
  </si>
  <si>
    <t>자연-061</t>
  </si>
  <si>
    <t>유기금속실험실</t>
  </si>
  <si>
    <t>자연-060</t>
  </si>
  <si>
    <t>생리활성분자합성연구실험실</t>
  </si>
  <si>
    <t>자연-059</t>
  </si>
  <si>
    <t>단백질생물공학실험실</t>
  </si>
  <si>
    <t>윤문영</t>
  </si>
  <si>
    <t>자연-057</t>
  </si>
  <si>
    <t>표면분자과학실험실</t>
  </si>
  <si>
    <t>이해원</t>
  </si>
  <si>
    <t>자연-071</t>
  </si>
  <si>
    <t>유기단결정나노선실험실</t>
  </si>
  <si>
    <t>자연-070</t>
  </si>
  <si>
    <t>나노복합박막실험실</t>
  </si>
  <si>
    <t>자연-068</t>
  </si>
  <si>
    <t>NMR실</t>
  </si>
  <si>
    <t>자연-083</t>
  </si>
  <si>
    <t>일반물리실험실6</t>
  </si>
  <si>
    <t>자연-082</t>
  </si>
  <si>
    <t>일반물리실험실5</t>
  </si>
  <si>
    <t>자연-081</t>
  </si>
  <si>
    <t>전자기학실험실</t>
  </si>
  <si>
    <t>자연-078</t>
  </si>
  <si>
    <t>자연-079</t>
  </si>
  <si>
    <t>공작실</t>
  </si>
  <si>
    <t>자연-077</t>
  </si>
  <si>
    <t>일반물리실험실4</t>
  </si>
  <si>
    <t>자연-076</t>
  </si>
  <si>
    <t>일반물리실험실3</t>
  </si>
  <si>
    <t>자연-075</t>
  </si>
  <si>
    <t>일반물리실험실2</t>
  </si>
  <si>
    <t>자연-074</t>
  </si>
  <si>
    <t>일반물리실험실1</t>
  </si>
  <si>
    <t>자연-086</t>
  </si>
  <si>
    <t>일반화학실험실4</t>
  </si>
  <si>
    <t>자연-085</t>
  </si>
  <si>
    <t>일반화학실험실3</t>
  </si>
  <si>
    <t>자연-093</t>
  </si>
  <si>
    <t>일반화학실험실2</t>
  </si>
  <si>
    <t>자연-091</t>
  </si>
  <si>
    <t>일반화학실험실1</t>
  </si>
  <si>
    <t>자연-090</t>
  </si>
  <si>
    <t>물리/분석/생화학실험실</t>
  </si>
  <si>
    <t>자연-089</t>
  </si>
  <si>
    <t>분석기기실</t>
  </si>
  <si>
    <t>자연-088</t>
  </si>
  <si>
    <t>유기/무기화학실험실</t>
  </si>
  <si>
    <t>자연-087</t>
  </si>
  <si>
    <t>공동전산실</t>
  </si>
  <si>
    <t>자연-100</t>
  </si>
  <si>
    <t>광학청정실</t>
  </si>
  <si>
    <t>송석호</t>
  </si>
  <si>
    <t>자연-099</t>
  </si>
  <si>
    <t>양자기능소자실험실</t>
  </si>
  <si>
    <t>김은규</t>
  </si>
  <si>
    <t>자연-020</t>
  </si>
  <si>
    <t>자연-080</t>
  </si>
  <si>
    <t>자연-073</t>
  </si>
  <si>
    <t>오차환</t>
  </si>
  <si>
    <t>자연-028</t>
  </si>
  <si>
    <t>한영근</t>
  </si>
  <si>
    <t>재성-018</t>
  </si>
  <si>
    <t>재성토목관</t>
  </si>
  <si>
    <t>대기환경분석실험실</t>
  </si>
  <si>
    <t>재성-016</t>
  </si>
  <si>
    <t>환경소재실험실</t>
  </si>
  <si>
    <t>김종오</t>
  </si>
  <si>
    <t>재성-017</t>
  </si>
  <si>
    <t>대기오염관리실험실</t>
  </si>
  <si>
    <t>재성-001</t>
  </si>
  <si>
    <t>환경공학실험실</t>
  </si>
  <si>
    <t>재성-002</t>
  </si>
  <si>
    <t>환경기기분석실</t>
  </si>
  <si>
    <t>재성-004</t>
  </si>
  <si>
    <t>환경파일롯실험실</t>
  </si>
  <si>
    <t>재성-006</t>
  </si>
  <si>
    <t>건설관리및자동화실험실</t>
  </si>
  <si>
    <t>서종원</t>
  </si>
  <si>
    <t>재성-003</t>
  </si>
  <si>
    <t>컴퓨터실습실(305)</t>
  </si>
  <si>
    <t>조용식</t>
  </si>
  <si>
    <t>재성-005</t>
  </si>
  <si>
    <t>HPC실</t>
  </si>
  <si>
    <t>박대효</t>
  </si>
  <si>
    <t>재성-007</t>
  </si>
  <si>
    <t>재성-008</t>
  </si>
  <si>
    <t>교량구조실험실</t>
  </si>
  <si>
    <t>최동호</t>
  </si>
  <si>
    <t>재성-009</t>
  </si>
  <si>
    <t>전산고체구조실험실</t>
  </si>
  <si>
    <t>재성-010</t>
  </si>
  <si>
    <t>콘크리트실험실</t>
  </si>
  <si>
    <t>유재석</t>
  </si>
  <si>
    <t>재성-014</t>
  </si>
  <si>
    <t>작업장(B102)</t>
  </si>
  <si>
    <t>재성-012</t>
  </si>
  <si>
    <t>토질실험실1</t>
  </si>
  <si>
    <t>재성-013</t>
  </si>
  <si>
    <t>토질실험실2</t>
  </si>
  <si>
    <t>재성-015</t>
  </si>
  <si>
    <t>수리학및해안공학실험실</t>
  </si>
  <si>
    <t>정보-001</t>
  </si>
  <si>
    <t>정보통신관</t>
  </si>
  <si>
    <t>구동회로설계실</t>
  </si>
  <si>
    <t>최병덕</t>
  </si>
  <si>
    <t>정보-002</t>
  </si>
  <si>
    <t>모듈제작및측정실</t>
  </si>
  <si>
    <t>정보-003</t>
  </si>
  <si>
    <t>유기박막증착실</t>
  </si>
  <si>
    <t>정보-004</t>
  </si>
  <si>
    <t>LCD 공정교육실2</t>
  </si>
  <si>
    <t>정보-008</t>
  </si>
  <si>
    <t>신흥수</t>
  </si>
  <si>
    <t>이진규</t>
  </si>
  <si>
    <t>정보-009</t>
  </si>
  <si>
    <t>유전자치료연구실</t>
  </si>
  <si>
    <t>윤채옥</t>
  </si>
  <si>
    <t>정보-038</t>
  </si>
  <si>
    <t>정보-010</t>
  </si>
  <si>
    <t>정보-033</t>
  </si>
  <si>
    <t>1115-1~2</t>
  </si>
  <si>
    <t>정보-005</t>
  </si>
  <si>
    <t>1110(좌)</t>
  </si>
  <si>
    <t>세포및생체모사공학연구실(동물수술실,소형기기실,세포배양실Ⅳ)</t>
  </si>
  <si>
    <t>정보-006</t>
  </si>
  <si>
    <t>1110(우)</t>
  </si>
  <si>
    <t>치료세포공학연구실</t>
  </si>
  <si>
    <t>이동윤</t>
  </si>
  <si>
    <t>정보-015</t>
  </si>
  <si>
    <t>동물실</t>
  </si>
  <si>
    <t>정보-014</t>
  </si>
  <si>
    <t>합성실</t>
  </si>
  <si>
    <t>이근용</t>
  </si>
  <si>
    <t>정보-016</t>
  </si>
  <si>
    <t>기기실-4</t>
  </si>
  <si>
    <t>정보-017</t>
  </si>
  <si>
    <t>기기실-3</t>
  </si>
  <si>
    <t>이상경</t>
  </si>
  <si>
    <t>정보-018</t>
  </si>
  <si>
    <t>기기실-2</t>
  </si>
  <si>
    <t>정보-019</t>
  </si>
  <si>
    <t>유전자치료연구실1</t>
  </si>
  <si>
    <t>정보-011</t>
  </si>
  <si>
    <t>1018(중)</t>
  </si>
  <si>
    <t>유전자치료연구실(77-1018)</t>
  </si>
  <si>
    <t>정보-012</t>
  </si>
  <si>
    <t>1018(좌)</t>
  </si>
  <si>
    <t>정보-013</t>
  </si>
  <si>
    <t>1018(우)</t>
  </si>
  <si>
    <t>나노생체재료연구실(소형기기실)</t>
  </si>
  <si>
    <t>정보-037</t>
  </si>
  <si>
    <t>1015-1~2</t>
  </si>
  <si>
    <t>정보-020</t>
  </si>
  <si>
    <t>912(중)</t>
  </si>
  <si>
    <t>김용희</t>
  </si>
  <si>
    <t>정보-021</t>
  </si>
  <si>
    <t>912(좌)</t>
  </si>
  <si>
    <t>이민형</t>
  </si>
  <si>
    <t>정보-022</t>
  </si>
  <si>
    <t>912(우)</t>
  </si>
  <si>
    <t>정보-024</t>
  </si>
  <si>
    <t>정보시스템학과</t>
  </si>
  <si>
    <t>정보시스템학과실습실</t>
  </si>
  <si>
    <t>정보-025</t>
  </si>
  <si>
    <t>임베디드시스템실습실</t>
  </si>
  <si>
    <t>정보-026</t>
  </si>
  <si>
    <t>Linux실습실</t>
  </si>
  <si>
    <t>정보-027</t>
  </si>
  <si>
    <t>SoC설계실험실</t>
  </si>
  <si>
    <t>정보-028</t>
  </si>
  <si>
    <t>첨단무선인식/통신기술연구센터</t>
  </si>
  <si>
    <t>정보-030</t>
  </si>
  <si>
    <t>지능로봇실험실</t>
  </si>
  <si>
    <t>서일홍</t>
  </si>
  <si>
    <t>정보-031</t>
  </si>
  <si>
    <t>소프트웨어프로젝트실</t>
  </si>
  <si>
    <t>정보-032</t>
  </si>
  <si>
    <t>PC실습실1</t>
  </si>
  <si>
    <t>정보-034</t>
  </si>
  <si>
    <t>소프트웨어프로젝트실Ⅱ</t>
  </si>
  <si>
    <t>정보-035</t>
  </si>
  <si>
    <t>정보-007</t>
  </si>
  <si>
    <t>최진식</t>
  </si>
  <si>
    <t>정보-036</t>
  </si>
  <si>
    <t>1의학-002</t>
  </si>
  <si>
    <t>예방의학교실</t>
  </si>
  <si>
    <t>제1의학관</t>
  </si>
  <si>
    <t>예방의학실험실</t>
  </si>
  <si>
    <t>1의학-003</t>
  </si>
  <si>
    <t>병리학교실</t>
  </si>
  <si>
    <t>공구</t>
  </si>
  <si>
    <t>1의학-004</t>
  </si>
  <si>
    <t>해부세포생물학교실</t>
  </si>
  <si>
    <t>제2실습실</t>
  </si>
  <si>
    <t>최일성</t>
  </si>
  <si>
    <t>1의학-001</t>
  </si>
  <si>
    <t>1의학-007</t>
  </si>
  <si>
    <t>환경의생물학교실</t>
  </si>
  <si>
    <t>환경의생물학실험실</t>
  </si>
  <si>
    <t>류재숙</t>
  </si>
  <si>
    <t>1의학-005</t>
  </si>
  <si>
    <t>1의학-032</t>
  </si>
  <si>
    <t>407-2</t>
  </si>
  <si>
    <t>생식내분비실험실</t>
  </si>
  <si>
    <t>노재숙</t>
  </si>
  <si>
    <t>1의학-010</t>
  </si>
  <si>
    <t>1의학-006</t>
  </si>
  <si>
    <t>405-1</t>
  </si>
  <si>
    <t>실험기기실</t>
  </si>
  <si>
    <t>1의학-009</t>
  </si>
  <si>
    <t>321-1</t>
  </si>
  <si>
    <t>발생학실험실</t>
  </si>
  <si>
    <t>김원규</t>
  </si>
  <si>
    <t>1의학-008</t>
  </si>
  <si>
    <t>약리학교실</t>
  </si>
  <si>
    <t>316-1</t>
  </si>
  <si>
    <t>분자약리실험실</t>
  </si>
  <si>
    <t>이창호</t>
  </si>
  <si>
    <t>강주섭</t>
  </si>
  <si>
    <t>1의학-011</t>
  </si>
  <si>
    <t>313-2</t>
  </si>
  <si>
    <t>약리중앙실험실</t>
  </si>
  <si>
    <t>1의학-012</t>
  </si>
  <si>
    <t>312-2</t>
  </si>
  <si>
    <t>신경약리학실험실</t>
  </si>
  <si>
    <t>1의학-013</t>
  </si>
  <si>
    <t>312-1</t>
  </si>
  <si>
    <t>조직학실험실1</t>
  </si>
  <si>
    <t>백두진</t>
  </si>
  <si>
    <t>1의학-015</t>
  </si>
  <si>
    <t>310-2</t>
  </si>
  <si>
    <t>자가면역연구실2</t>
  </si>
  <si>
    <t>윤지희</t>
  </si>
  <si>
    <t>1의학-016</t>
  </si>
  <si>
    <t>310-1</t>
  </si>
  <si>
    <t>자가면역연구실1</t>
  </si>
  <si>
    <t>1의학-026</t>
  </si>
  <si>
    <t>2층</t>
  </si>
  <si>
    <t>1의학-020</t>
  </si>
  <si>
    <t>218-2</t>
  </si>
  <si>
    <t>영상분석실(205)</t>
  </si>
  <si>
    <t>황세진</t>
  </si>
  <si>
    <t>1의학-034</t>
  </si>
  <si>
    <t>218-1</t>
  </si>
  <si>
    <t>김정목</t>
  </si>
  <si>
    <t>1의학-021</t>
  </si>
  <si>
    <t>217-2</t>
  </si>
  <si>
    <t>1의학-033</t>
  </si>
  <si>
    <t>213-1</t>
  </si>
  <si>
    <t>실험준비실1</t>
  </si>
  <si>
    <t>1의학-024</t>
  </si>
  <si>
    <t>미생물학교실</t>
  </si>
  <si>
    <t>210-1</t>
  </si>
  <si>
    <t>고위험병원체연구실</t>
  </si>
  <si>
    <t>정용훈</t>
  </si>
  <si>
    <t>1의학-027</t>
  </si>
  <si>
    <t>1의학-019</t>
  </si>
  <si>
    <t>1의학-022</t>
  </si>
  <si>
    <t>제1실습실</t>
  </si>
  <si>
    <t>1의학-025</t>
  </si>
  <si>
    <t>냉동고실</t>
  </si>
  <si>
    <t>1의학-031</t>
  </si>
  <si>
    <t>1의학-030</t>
  </si>
  <si>
    <t>109-1</t>
  </si>
  <si>
    <t>해부학실험준비실2</t>
  </si>
  <si>
    <t>1의학-028</t>
  </si>
  <si>
    <t>해부학실습준비실1</t>
  </si>
  <si>
    <t>1의학-029</t>
  </si>
  <si>
    <t>해부학실습실</t>
  </si>
  <si>
    <t>2공-002</t>
  </si>
  <si>
    <t>제2공학관</t>
  </si>
  <si>
    <t>전상환</t>
  </si>
  <si>
    <t>2공-003</t>
  </si>
  <si>
    <t>METlabII</t>
  </si>
  <si>
    <t>엄석기</t>
  </si>
  <si>
    <t>2공-004</t>
  </si>
  <si>
    <t>제2공학관뒤차량실험실</t>
  </si>
  <si>
    <t>자동차전자제어실험실</t>
  </si>
  <si>
    <t>2의학-001</t>
  </si>
  <si>
    <t>간호학부</t>
  </si>
  <si>
    <t>간호학전공</t>
  </si>
  <si>
    <t>제2의학관</t>
  </si>
  <si>
    <t>기본간호학기자재보관실</t>
  </si>
  <si>
    <t>2의학-002</t>
  </si>
  <si>
    <t>기본간호학실습실</t>
  </si>
  <si>
    <t>2의학-008</t>
  </si>
  <si>
    <t>강의실9-304</t>
  </si>
  <si>
    <t>2의학-007</t>
  </si>
  <si>
    <t>간호정보실</t>
  </si>
  <si>
    <t>의공학교실</t>
  </si>
  <si>
    <t>김인영</t>
  </si>
  <si>
    <t>2의학-005</t>
  </si>
  <si>
    <t>의공학실험실1</t>
  </si>
  <si>
    <t>토건-001</t>
  </si>
  <si>
    <t>토건관</t>
  </si>
  <si>
    <t>환경시료전처리실</t>
  </si>
  <si>
    <t>토건-002</t>
  </si>
  <si>
    <t>방사성동위원소저장실</t>
  </si>
  <si>
    <t>토건-003</t>
  </si>
  <si>
    <t>환경시료전처리실-1</t>
  </si>
  <si>
    <t>토건-005</t>
  </si>
  <si>
    <t>첨단방사선공학연구실</t>
  </si>
  <si>
    <t>김찬형</t>
  </si>
  <si>
    <t>토건-004</t>
  </si>
  <si>
    <t>방사선계측실험실</t>
  </si>
  <si>
    <t>토건-007</t>
  </si>
  <si>
    <t>서버전산실</t>
  </si>
  <si>
    <t>토건-008</t>
  </si>
  <si>
    <t>원자로재료실험실1</t>
  </si>
  <si>
    <t>토건-010</t>
  </si>
  <si>
    <t>원자로재료실험실2</t>
  </si>
  <si>
    <t>토건-012</t>
  </si>
  <si>
    <t>방사선계측기연구실</t>
  </si>
  <si>
    <t>김성중</t>
  </si>
  <si>
    <t>토건-013</t>
  </si>
  <si>
    <t>도시공학과제3설계실</t>
  </si>
  <si>
    <t>토건-014</t>
  </si>
  <si>
    <t>대형구조실험실</t>
  </si>
  <si>
    <t>토건-018</t>
  </si>
  <si>
    <t>건설재료실험실</t>
  </si>
  <si>
    <t>토건-017</t>
  </si>
  <si>
    <t>첨단융합구조실험실
(콘크리트공학실험실)</t>
  </si>
  <si>
    <t>토건-016</t>
  </si>
  <si>
    <t>첨단융합구조실험실
(강도측정실)</t>
  </si>
  <si>
    <t>토건-015</t>
  </si>
  <si>
    <t>퓨전-059</t>
  </si>
  <si>
    <t>차세대메모리산학연공동연구센터</t>
  </si>
  <si>
    <t>퓨전테크센터</t>
  </si>
  <si>
    <t>퓨전-060</t>
  </si>
  <si>
    <t>연구진흥팀</t>
  </si>
  <si>
    <t>㈜트란소노
무향실(옥외 가설)</t>
  </si>
  <si>
    <t>퓨전-001</t>
  </si>
  <si>
    <t>의생명연구원</t>
  </si>
  <si>
    <t>배아줄기세포연구실</t>
  </si>
  <si>
    <t>김계성</t>
  </si>
  <si>
    <t>퓨전-002</t>
  </si>
  <si>
    <t>줄기세포및조직재생연구단</t>
  </si>
  <si>
    <t>퓨전-003</t>
  </si>
  <si>
    <t>분자신약개발연구단</t>
  </si>
  <si>
    <t>퓨전-004</t>
  </si>
  <si>
    <t>퓨전-005</t>
  </si>
  <si>
    <t>퓨전-007</t>
  </si>
  <si>
    <t>1120~1122</t>
  </si>
  <si>
    <t>류성언</t>
  </si>
  <si>
    <t>퓨전-008</t>
  </si>
  <si>
    <t>1119-1</t>
  </si>
  <si>
    <t>분석실</t>
  </si>
  <si>
    <t>퓨전-010</t>
  </si>
  <si>
    <t>1011~1012</t>
  </si>
  <si>
    <t>에너지소재실험실</t>
  </si>
  <si>
    <t>퓨전-064</t>
  </si>
  <si>
    <t>중앙세포배양실</t>
  </si>
  <si>
    <t>퓨전-009</t>
  </si>
  <si>
    <t>신경공학연구실</t>
  </si>
  <si>
    <t>장동표</t>
  </si>
  <si>
    <t>퓨전-011</t>
  </si>
  <si>
    <t>에너지저장및변환소재실험실</t>
  </si>
  <si>
    <t>퓨전-012</t>
  </si>
  <si>
    <t>학부실험실</t>
  </si>
  <si>
    <t>퓨전-013</t>
  </si>
  <si>
    <t>에너지나노소재실험실</t>
  </si>
  <si>
    <t>이윤정</t>
  </si>
  <si>
    <t>퓨전-014</t>
  </si>
  <si>
    <t>막공학연구실</t>
  </si>
  <si>
    <t>퓨전-015</t>
  </si>
  <si>
    <t>베터리연구실</t>
  </si>
  <si>
    <t>퓨전-017</t>
  </si>
  <si>
    <t>에너지재료연구실</t>
  </si>
  <si>
    <t>퓨전-018</t>
  </si>
  <si>
    <t>나노소자공정실험실</t>
  </si>
  <si>
    <t>퓨전-019</t>
  </si>
  <si>
    <t>기기분석실 Ⅲ   (100-909)</t>
  </si>
  <si>
    <t>퓨전-020</t>
  </si>
  <si>
    <t>제막공정실</t>
  </si>
  <si>
    <t>퓨전-021</t>
  </si>
  <si>
    <t>퓨전-022</t>
  </si>
  <si>
    <t>퓨전-023</t>
  </si>
  <si>
    <t>기기분석실Ⅰ</t>
  </si>
  <si>
    <t>퓨전-024</t>
  </si>
  <si>
    <t>연료전지실험실</t>
  </si>
  <si>
    <t>퓨전-027</t>
  </si>
  <si>
    <t>바이오융합화학연구실</t>
  </si>
  <si>
    <t>상병인</t>
  </si>
  <si>
    <t>퓨전-035</t>
  </si>
  <si>
    <t>원자로재료실험실
(에이치앤에너테크)</t>
  </si>
  <si>
    <t>퓨전-030</t>
  </si>
  <si>
    <t>전지및전해공정실험실</t>
  </si>
  <si>
    <t>퓨전-031</t>
  </si>
  <si>
    <t>반도체광전자연구실</t>
  </si>
  <si>
    <t>퓨전-033</t>
  </si>
  <si>
    <t>나노과학기술연구소
(화학전공)</t>
  </si>
  <si>
    <t>퓨전-034</t>
  </si>
  <si>
    <t>펌프가스실</t>
  </si>
  <si>
    <t>퓨전-067</t>
  </si>
  <si>
    <t>다기능성복합재료연구실</t>
  </si>
  <si>
    <t>김학성</t>
  </si>
  <si>
    <t>퓨전-037</t>
  </si>
  <si>
    <t>나노과학기술연구소(화학전공)</t>
  </si>
  <si>
    <t>나노소자정밀측정실</t>
  </si>
  <si>
    <t>퓨전-065</t>
  </si>
  <si>
    <t>나노과학기술연구소</t>
  </si>
  <si>
    <t>609-2</t>
  </si>
  <si>
    <t>전파차단실</t>
  </si>
  <si>
    <t>퓨전-036</t>
  </si>
  <si>
    <t>초정밀측정실</t>
  </si>
  <si>
    <t>퓨전-038</t>
  </si>
  <si>
    <t>소재합성실</t>
  </si>
  <si>
    <t>퓨전-039</t>
  </si>
  <si>
    <t>나노과학기술연구소(기계공학과)</t>
  </si>
  <si>
    <t>퓨전-045</t>
  </si>
  <si>
    <t>RIKEN-HYU</t>
  </si>
  <si>
    <t>503-1</t>
  </si>
  <si>
    <t>그래핀연구실</t>
  </si>
  <si>
    <t>퓨전-048</t>
  </si>
  <si>
    <t>퓨전-043</t>
  </si>
  <si>
    <t>502-2</t>
  </si>
  <si>
    <t>바이오센서연구실</t>
  </si>
  <si>
    <t>퓨전-050</t>
  </si>
  <si>
    <t>나노소재연구실</t>
  </si>
  <si>
    <t>퓨전-049</t>
  </si>
  <si>
    <t>퓨전-051</t>
  </si>
  <si>
    <t>퓨전-052</t>
  </si>
  <si>
    <t>퓨전-053</t>
  </si>
  <si>
    <t>퓨전-054</t>
  </si>
  <si>
    <t>퓨전-055</t>
  </si>
  <si>
    <t>퓨전-056</t>
  </si>
  <si>
    <t>퓨전-057</t>
  </si>
  <si>
    <t>융합전자공학부실험실2(100-203)</t>
  </si>
  <si>
    <t>퓨전-058</t>
  </si>
  <si>
    <t>융합전자공학부실험실1(100-202)</t>
  </si>
  <si>
    <t>있음</t>
    <phoneticPr fontId="2" type="noConversion"/>
  </si>
  <si>
    <t>해당없음</t>
    <phoneticPr fontId="2" type="noConversion"/>
  </si>
  <si>
    <t>연구실번호</t>
    <phoneticPr fontId="3" type="noConversion"/>
  </si>
  <si>
    <t>연구실
번호</t>
  </si>
  <si>
    <t>단과대학</t>
  </si>
  <si>
    <t>학과명</t>
  </si>
  <si>
    <t>건물명</t>
  </si>
  <si>
    <t>호 수</t>
  </si>
  <si>
    <t>연구실명</t>
  </si>
  <si>
    <t>성명</t>
  </si>
  <si>
    <t>한양-023</t>
  </si>
  <si>
    <t>서관-002</t>
  </si>
  <si>
    <t>컨테-001</t>
  </si>
  <si>
    <t>의학연구지원센터공동장비실2</t>
  </si>
  <si>
    <t>클린룸1(광자광학실험실)</t>
  </si>
  <si>
    <t>전병훈</t>
  </si>
  <si>
    <t>윤상원</t>
  </si>
  <si>
    <t>점막면역학실험실2
(4℃Room,제1암실)</t>
  </si>
  <si>
    <t>공과대학(공학교육혁신센터)</t>
  </si>
  <si>
    <t>이영무</t>
  </si>
  <si>
    <t>박호범</t>
  </si>
  <si>
    <t>김한수</t>
  </si>
  <si>
    <t>장경영교수실험실</t>
  </si>
  <si>
    <t>휴대폰 번호</t>
    <phoneticPr fontId="2" type="noConversion"/>
  </si>
  <si>
    <t>1의학-018</t>
  </si>
  <si>
    <t>생식내분비 세포배양실</t>
  </si>
  <si>
    <t>대학원생(박사)</t>
  </si>
  <si>
    <t>한진순</t>
  </si>
  <si>
    <t>설희진</t>
  </si>
  <si>
    <t>618~645</t>
  </si>
  <si>
    <t>노재근</t>
  </si>
  <si>
    <t>한슬기</t>
  </si>
  <si>
    <t>603~4</t>
  </si>
  <si>
    <t>클린룸2(원자/플라즈몬 광학실험실)</t>
  </si>
  <si>
    <t>클린룸3(양자/나노광학실험실)</t>
  </si>
  <si>
    <t>재성-019</t>
  </si>
  <si>
    <t>환경공학실험분석실</t>
  </si>
  <si>
    <t>정준태</t>
  </si>
  <si>
    <t>MBL화학실험실(시약보관실, 고온소재합성실, 공작실)</t>
  </si>
  <si>
    <t>퓨전-040</t>
  </si>
  <si>
    <t>유전체 정보학 연구실</t>
  </si>
  <si>
    <t>남진우</t>
  </si>
  <si>
    <t>장옥</t>
  </si>
  <si>
    <t>자연-069</t>
  </si>
  <si>
    <t>차세대유기합성센터</t>
  </si>
  <si>
    <t>★ 인적사항 누락 또는 오기입시 건강검진 실시불가함으로 철저한 확인요망</t>
    <phoneticPr fontId="2" type="noConversion"/>
  </si>
  <si>
    <t>암맞춤의학센터 서버실</t>
  </si>
  <si>
    <t>유전체분석실험실</t>
  </si>
  <si>
    <t>410-1~2</t>
  </si>
  <si>
    <t>병리학실험실 세포배양실, 유전체분석실</t>
  </si>
  <si>
    <t>병리학실험기기실</t>
  </si>
  <si>
    <t>융합통신연구실1</t>
  </si>
  <si>
    <t>융합통신연구실2</t>
  </si>
  <si>
    <t>김래영</t>
  </si>
  <si>
    <t>나노촉매합성연구실</t>
  </si>
  <si>
    <t>공본-044</t>
  </si>
  <si>
    <t>반도체나노소자실험실</t>
  </si>
  <si>
    <t>미자공-001</t>
  </si>
  <si>
    <t>미래자동차연구센터</t>
  </si>
  <si>
    <t>자동차 전자제어 연구실</t>
  </si>
  <si>
    <t>미자공-003</t>
  </si>
  <si>
    <t>인피니언 산학협력실</t>
  </si>
  <si>
    <t>미자공-005</t>
  </si>
  <si>
    <t>미자공-006</t>
  </si>
  <si>
    <t>지속동력 전기전자 연구실</t>
  </si>
  <si>
    <t>미자공-007</t>
  </si>
  <si>
    <t>지능기계 연구실</t>
  </si>
  <si>
    <t>미자공-008</t>
  </si>
  <si>
    <t>전산설계 연구실</t>
  </si>
  <si>
    <t>민승재</t>
  </si>
  <si>
    <t>미자공-009</t>
  </si>
  <si>
    <t>ECAD 연구실-1</t>
  </si>
  <si>
    <t>홍정표</t>
  </si>
  <si>
    <t>미자공-012</t>
  </si>
  <si>
    <t>미자공-013</t>
  </si>
  <si>
    <t>자동차 전자기술 교육실</t>
  </si>
  <si>
    <t>미자공-014</t>
  </si>
  <si>
    <t>연구장학생 차량실험실습실-2</t>
  </si>
  <si>
    <t>미자공-015</t>
  </si>
  <si>
    <t>연구장학생 차량실험실습실-1</t>
  </si>
  <si>
    <t>미자공-028</t>
  </si>
  <si>
    <t>전력전자/에너지변환 실험실습실</t>
  </si>
  <si>
    <t>미자공-029</t>
  </si>
  <si>
    <t>CAD/CAE 실험실습실</t>
  </si>
  <si>
    <t>미자공-030</t>
  </si>
  <si>
    <t>임베디드 시스템 실험실습실</t>
  </si>
  <si>
    <t>미자공-031</t>
  </si>
  <si>
    <t>차량실습실</t>
  </si>
  <si>
    <t>미자공-032</t>
  </si>
  <si>
    <t>스마트카 실험실</t>
  </si>
  <si>
    <t>미자공-033</t>
  </si>
  <si>
    <t>그린카 실험실 2</t>
  </si>
  <si>
    <t>미자공-034</t>
  </si>
  <si>
    <t>그린카 실험실 1</t>
  </si>
  <si>
    <t>신소-004</t>
  </si>
  <si>
    <t>정보소재 및 전자소자 실험실</t>
  </si>
  <si>
    <t>이성섭</t>
  </si>
  <si>
    <t>김병철</t>
  </si>
  <si>
    <t>공동장비분석센터</t>
  </si>
  <si>
    <t>그린나노촉매공정연구실</t>
  </si>
  <si>
    <t>플라즈마 제염장치 성능실험실</t>
  </si>
  <si>
    <t>지하2층</t>
  </si>
  <si>
    <t>전력전자연구실3</t>
  </si>
  <si>
    <t>올림-002</t>
  </si>
  <si>
    <t>예술체육대학</t>
  </si>
  <si>
    <t>연극영화학과</t>
  </si>
  <si>
    <t>옥외</t>
  </si>
  <si>
    <t>Scene shop(옥외 장치제작소)</t>
  </si>
  <si>
    <t>올림-003</t>
  </si>
  <si>
    <t>의상제작실</t>
  </si>
  <si>
    <t>체육학과</t>
  </si>
  <si>
    <t>자연-094</t>
  </si>
  <si>
    <t>신기능성소재 및 소자연구실</t>
  </si>
  <si>
    <t>자연-095</t>
  </si>
  <si>
    <t>분자유전공학연구실험실</t>
  </si>
  <si>
    <t>배상수</t>
  </si>
  <si>
    <t>자연-096</t>
  </si>
  <si>
    <t>고성능나노재료소자연구실험실</t>
  </si>
  <si>
    <t>최효성</t>
  </si>
  <si>
    <t>정보-023</t>
  </si>
  <si>
    <t>정보-029</t>
  </si>
  <si>
    <t>영화기자재실</t>
  </si>
  <si>
    <t>센터사무실</t>
  </si>
  <si>
    <t>606-2</t>
  </si>
  <si>
    <t>토건-006</t>
  </si>
  <si>
    <t>원자로열수력학실험실</t>
  </si>
  <si>
    <t>김용균</t>
  </si>
  <si>
    <t>3층</t>
  </si>
  <si>
    <t>퓨전-006</t>
  </si>
  <si>
    <t>환경차 배터리 실험실</t>
  </si>
  <si>
    <t>퓨전-028</t>
  </si>
  <si>
    <t>NSEL수처리실험실</t>
  </si>
  <si>
    <t>퓨전-029</t>
  </si>
  <si>
    <t>Creative Mechanical Design Center</t>
  </si>
  <si>
    <t>외부업체</t>
  </si>
  <si>
    <t>동성코퍼레이션</t>
  </si>
  <si>
    <t>이광훈</t>
  </si>
  <si>
    <t>Bio분석실(100-210)</t>
  </si>
  <si>
    <t>이병희</t>
  </si>
  <si>
    <t>황정욱</t>
  </si>
  <si>
    <t>전기공학과</t>
  </si>
  <si>
    <t>한양-007</t>
  </si>
  <si>
    <t>B114-3</t>
  </si>
  <si>
    <t>B102,B104</t>
  </si>
  <si>
    <t>INNOVATION 스튜디오</t>
  </si>
  <si>
    <t>정진하</t>
  </si>
  <si>
    <t>이석훤</t>
  </si>
  <si>
    <t>노승윤</t>
  </si>
  <si>
    <t>최재환</t>
  </si>
  <si>
    <t>배영현</t>
  </si>
  <si>
    <t>강다현</t>
  </si>
  <si>
    <t>심우형</t>
  </si>
  <si>
    <t>윤육현</t>
  </si>
  <si>
    <t>유남희</t>
  </si>
  <si>
    <t>배철현</t>
  </si>
  <si>
    <t>정대언</t>
  </si>
  <si>
    <t>김욱현</t>
  </si>
  <si>
    <t>신승학</t>
  </si>
  <si>
    <t>송우영</t>
  </si>
  <si>
    <t>심성용</t>
  </si>
  <si>
    <t>이원희</t>
  </si>
  <si>
    <t>정지용</t>
  </si>
  <si>
    <t>김충구</t>
  </si>
  <si>
    <t>손재범</t>
  </si>
  <si>
    <t>김민성</t>
  </si>
  <si>
    <t>조혜령</t>
  </si>
  <si>
    <t>김주성</t>
  </si>
  <si>
    <t>함훈식</t>
  </si>
  <si>
    <t>백상훈</t>
  </si>
  <si>
    <t>구리-001</t>
  </si>
  <si>
    <t>은창수</t>
  </si>
  <si>
    <t>김경임</t>
  </si>
  <si>
    <t>공과대학 행정1팀</t>
  </si>
  <si>
    <t>공과대학 행정2팀</t>
  </si>
  <si>
    <t>공과대학 행정3팀</t>
  </si>
  <si>
    <t>공과대학 행정4팀</t>
  </si>
  <si>
    <t>공과대학 행정5팀</t>
  </si>
  <si>
    <t>전종익</t>
  </si>
  <si>
    <t>1의학-035</t>
  </si>
  <si>
    <t>212-1</t>
  </si>
  <si>
    <t>신경형태학연구실1</t>
  </si>
  <si>
    <t>이승화</t>
  </si>
  <si>
    <t>이지영</t>
  </si>
  <si>
    <t>공별-033</t>
  </si>
  <si>
    <t>바이오의료초음파연구실</t>
  </si>
  <si>
    <t>박관규</t>
  </si>
  <si>
    <t>김영훈</t>
  </si>
  <si>
    <t>공보-013</t>
  </si>
  <si>
    <t>216-1</t>
  </si>
  <si>
    <t>음향진동실험실</t>
  </si>
  <si>
    <t>박준홍</t>
  </si>
  <si>
    <t>이기천</t>
  </si>
  <si>
    <t>원준희</t>
  </si>
  <si>
    <t>장은광</t>
  </si>
  <si>
    <t>기능성 하이브리드 나노소재 연구실</t>
  </si>
  <si>
    <t>환경열공학연구실</t>
  </si>
  <si>
    <t>기계공학부기계공작실험실
(측정실,공구실)</t>
  </si>
  <si>
    <t>방전가공실</t>
  </si>
  <si>
    <t>기계공학부소성가공실험실</t>
  </si>
  <si>
    <t>기계공학부 CNC실험실</t>
  </si>
  <si>
    <t>기계공학부용접실험실</t>
  </si>
  <si>
    <t>CAM 실험실</t>
  </si>
  <si>
    <t>이창무</t>
  </si>
  <si>
    <t>김종경</t>
  </si>
  <si>
    <t>임채욱</t>
  </si>
  <si>
    <t>Ace training center 교육실</t>
  </si>
  <si>
    <t>디자인랩</t>
  </si>
  <si>
    <t>원유인</t>
  </si>
  <si>
    <t>미자공-035</t>
  </si>
  <si>
    <t>아이디어발전소</t>
  </si>
  <si>
    <t>H-401-F-02-18</t>
  </si>
  <si>
    <t>지능형반도체시스템연구실</t>
  </si>
  <si>
    <t>H-403-F-07-12~15</t>
  </si>
  <si>
    <t>안재홍</t>
  </si>
  <si>
    <t>김정길</t>
  </si>
  <si>
    <t>박천웅</t>
  </si>
  <si>
    <t>김주환</t>
  </si>
  <si>
    <t>최경환</t>
  </si>
  <si>
    <t>이상현</t>
  </si>
  <si>
    <t>김희수</t>
  </si>
  <si>
    <t>신소-056</t>
  </si>
  <si>
    <t>장인영</t>
  </si>
  <si>
    <t>고민재</t>
  </si>
  <si>
    <t>신소-094</t>
  </si>
  <si>
    <t>오성근교수연구실</t>
  </si>
  <si>
    <t>올림-005</t>
  </si>
  <si>
    <t>대학원생 공동실험실</t>
  </si>
  <si>
    <t>올림-006</t>
  </si>
  <si>
    <t>혁신복합공전센터(머신샵포함)</t>
  </si>
  <si>
    <t xml:space="preserve">하성규 </t>
  </si>
  <si>
    <t>외부-001</t>
  </si>
  <si>
    <t>외부-002</t>
  </si>
  <si>
    <t>아케마</t>
  </si>
  <si>
    <t>전정우</t>
  </si>
  <si>
    <t>박신애</t>
  </si>
  <si>
    <t>융합교육관</t>
  </si>
  <si>
    <t>박소향</t>
  </si>
  <si>
    <t>임상교수중앙실험실2(519-1,5,6)</t>
  </si>
  <si>
    <t>임상교수중앙실험실1(517-9,10)</t>
  </si>
  <si>
    <t>418-1</t>
  </si>
  <si>
    <t>Deefreezer room</t>
  </si>
  <si>
    <t>표본제작실(417-7,8)</t>
  </si>
  <si>
    <t>세포치료센터(417-2,4)</t>
  </si>
  <si>
    <t>임상교수중앙실험실3(417-5,9)</t>
  </si>
  <si>
    <t>의본-039</t>
  </si>
  <si>
    <t>한양재난대응융합기술연구센터</t>
  </si>
  <si>
    <t>임태호</t>
  </si>
  <si>
    <t>송영탁</t>
  </si>
  <si>
    <t>안기현</t>
  </si>
  <si>
    <t>박태기</t>
  </si>
  <si>
    <t>서춘희</t>
  </si>
  <si>
    <t>김세희</t>
  </si>
  <si>
    <t>서승범</t>
  </si>
  <si>
    <t>조범식</t>
  </si>
  <si>
    <t>김형주</t>
  </si>
  <si>
    <t>기능성유기재료실험실</t>
  </si>
  <si>
    <t>최재우</t>
  </si>
  <si>
    <t>이린</t>
  </si>
  <si>
    <t>이지원</t>
  </si>
  <si>
    <t>116(115)</t>
  </si>
  <si>
    <t>강석구</t>
  </si>
  <si>
    <t>강하영</t>
  </si>
  <si>
    <t>세포및생체모사공학연구실
(조직분석실, 분자영상장비분석실)</t>
  </si>
  <si>
    <t>시스템생물학연구실(세포배양실Ⅳ)</t>
  </si>
  <si>
    <t>임태연</t>
  </si>
  <si>
    <t>정보-039</t>
  </si>
  <si>
    <t>1110(중)</t>
  </si>
  <si>
    <t>정보-040</t>
  </si>
  <si>
    <t>차세대 에너지재료 실험실</t>
  </si>
  <si>
    <t>신호네트워킹이행연구단</t>
  </si>
  <si>
    <t>강유민</t>
  </si>
  <si>
    <t>문선주</t>
  </si>
  <si>
    <t>NSEL화학실험실(904,904-1,905-2)</t>
  </si>
  <si>
    <t>하건수</t>
  </si>
  <si>
    <t>고압연구센터</t>
  </si>
  <si>
    <t>화학/광학분석실(100-209)</t>
  </si>
  <si>
    <t>장종식</t>
  </si>
  <si>
    <t>SEM/EMPA실</t>
  </si>
  <si>
    <t>광학분석/TEM실(100-205, 205-1, 205-2)</t>
  </si>
  <si>
    <t>퓨전-062</t>
  </si>
  <si>
    <t>퓨전-068</t>
  </si>
  <si>
    <t>에너지전자재료및소자실험실</t>
  </si>
  <si>
    <t>퓨전-069</t>
  </si>
  <si>
    <t>글로벌기업가센터</t>
  </si>
  <si>
    <t>B108-1</t>
  </si>
  <si>
    <t>한양-040</t>
  </si>
  <si>
    <t>비  고</t>
  </si>
  <si>
    <t>H-701-B-01-08-1</t>
  </si>
  <si>
    <t>H-701-B-01-14-3</t>
  </si>
  <si>
    <t>김현준</t>
  </si>
  <si>
    <t>기계공학과</t>
  </si>
  <si>
    <t>H-701-B-02-45</t>
  </si>
  <si>
    <t>기업 및 지역협력센터</t>
  </si>
  <si>
    <t>H-701-B-01-06</t>
  </si>
  <si>
    <t>B118(3)</t>
  </si>
  <si>
    <t>H-701-B-01-25-1</t>
  </si>
  <si>
    <t>이강원</t>
  </si>
  <si>
    <t>H-701-B-01-26</t>
  </si>
  <si>
    <t>조현인</t>
  </si>
  <si>
    <t>권한솔</t>
  </si>
  <si>
    <t>H-701-B-01-28-2</t>
  </si>
  <si>
    <t>서종인</t>
  </si>
  <si>
    <t>H-701-B-01-34</t>
  </si>
  <si>
    <t>주성준</t>
  </si>
  <si>
    <t>H-701-B-01-36</t>
  </si>
  <si>
    <t>윤상수</t>
  </si>
  <si>
    <t>H-701-F-02-61</t>
  </si>
  <si>
    <t>H-701-F-03-01</t>
  </si>
  <si>
    <t>H-701-F-04-01</t>
  </si>
  <si>
    <t>H-701-F-04-07</t>
  </si>
  <si>
    <t>안흥섭</t>
  </si>
  <si>
    <t>H-701-F-04-10</t>
  </si>
  <si>
    <t>H-701-F-04-37</t>
  </si>
  <si>
    <t>승현기</t>
  </si>
  <si>
    <t>직원</t>
  </si>
  <si>
    <t>H-701-F-04-45</t>
  </si>
  <si>
    <t>H-701-F-05-37</t>
  </si>
  <si>
    <t>강성구</t>
  </si>
  <si>
    <t>507-4</t>
  </si>
  <si>
    <t>H-701-F-05-51-4</t>
  </si>
  <si>
    <t>김호성</t>
  </si>
  <si>
    <t>박용인</t>
  </si>
  <si>
    <t>건축관</t>
  </si>
  <si>
    <t>H-202-B-02-01</t>
  </si>
  <si>
    <t>H-202-F-01-01</t>
  </si>
  <si>
    <t>H-202-F-02-01</t>
  </si>
  <si>
    <t>H-202-F-03-01</t>
  </si>
  <si>
    <t>4층</t>
  </si>
  <si>
    <t>H-202-F-04-01</t>
  </si>
  <si>
    <t>5층</t>
  </si>
  <si>
    <t>H-202-F-05-01</t>
  </si>
  <si>
    <t>H-202-F-07-01</t>
  </si>
  <si>
    <t>H-207-B-01-02</t>
  </si>
  <si>
    <t>H-207-B-01-04-1</t>
  </si>
  <si>
    <t>H-207-B-01-04-3</t>
  </si>
  <si>
    <t>최민후</t>
  </si>
  <si>
    <t>H-207-B-01-06</t>
  </si>
  <si>
    <t>H-207-B-01-08</t>
  </si>
  <si>
    <t>H-207-F-01-05-1</t>
  </si>
  <si>
    <t>H-207-F-01-05-2</t>
  </si>
  <si>
    <t>H-207-F-01-06-2</t>
  </si>
  <si>
    <t>정상우</t>
  </si>
  <si>
    <t>H-207-F-01-08</t>
  </si>
  <si>
    <t>H-207-F-01-09-2</t>
  </si>
  <si>
    <t>송동기</t>
  </si>
  <si>
    <t>H-207-F-01-10</t>
  </si>
  <si>
    <t>H-207-F-02-03-2</t>
  </si>
  <si>
    <t>H-207-F-02-07</t>
  </si>
  <si>
    <t>H-207-F-02-09</t>
  </si>
  <si>
    <t>H-207-F-02-10</t>
  </si>
  <si>
    <t>H-207-F-03-10</t>
  </si>
  <si>
    <t>H-207-F-01-07</t>
  </si>
  <si>
    <t>H-207-F-03-04-2</t>
  </si>
  <si>
    <t>H-207-F-03-06-1</t>
  </si>
  <si>
    <t>H-207-F-03-07</t>
  </si>
  <si>
    <t>김세훈</t>
  </si>
  <si>
    <t>H-207-F-03-08</t>
  </si>
  <si>
    <t>407~408</t>
  </si>
  <si>
    <t>H-207-F-04-07</t>
  </si>
  <si>
    <t>H-207-F-04-10</t>
  </si>
  <si>
    <t>H-207-F-05-01-1</t>
  </si>
  <si>
    <t>506-2</t>
  </si>
  <si>
    <t>H-207-F-05-06-2</t>
  </si>
  <si>
    <t>문희찬</t>
  </si>
  <si>
    <t>장성균</t>
  </si>
  <si>
    <t>508-1</t>
  </si>
  <si>
    <t>H-207-F-05-08-1</t>
  </si>
  <si>
    <t>H-207-F-06-01-2</t>
  </si>
  <si>
    <t>H-207-F-06-06-1</t>
  </si>
  <si>
    <t>H-207-F-06-10</t>
  </si>
  <si>
    <t>전자컴퓨터통신공학과</t>
  </si>
  <si>
    <t>701-2</t>
  </si>
  <si>
    <t>H-207-F-07-01-2</t>
  </si>
  <si>
    <t>H-207-F-07-03-1</t>
  </si>
  <si>
    <t>H-207-F-07-06-2</t>
  </si>
  <si>
    <t>H-207-F-07-07-1</t>
  </si>
  <si>
    <t>H-207-F-07-07-2</t>
  </si>
  <si>
    <t>H-207-F-02-16-1</t>
  </si>
  <si>
    <t>H-207-F-02-18</t>
  </si>
  <si>
    <t>H-207-F-05-12</t>
  </si>
  <si>
    <t>구성찬</t>
  </si>
  <si>
    <t>H-207-F-05-18</t>
  </si>
  <si>
    <t>H-207-F-01-18-1</t>
  </si>
  <si>
    <t>H-207-F-04-13-1</t>
  </si>
  <si>
    <t>H-207-F-04-13-2</t>
  </si>
  <si>
    <t>염성오</t>
  </si>
  <si>
    <t>611-1</t>
  </si>
  <si>
    <t>H-207-F-06-11-1</t>
  </si>
  <si>
    <t>유건우</t>
  </si>
  <si>
    <t>H-207-F-06-17-1</t>
  </si>
  <si>
    <t>김석원</t>
  </si>
  <si>
    <t>H-207-F-06-18-1</t>
  </si>
  <si>
    <t>713-1</t>
  </si>
  <si>
    <t>H-207-F-07-13-1</t>
  </si>
  <si>
    <t>717-1</t>
  </si>
  <si>
    <t>H-207-F-07-17-1</t>
  </si>
  <si>
    <t>배성우</t>
  </si>
  <si>
    <t>H-206-F-01-01</t>
  </si>
  <si>
    <t>김성남</t>
  </si>
  <si>
    <t>H-206-F-01-02</t>
  </si>
  <si>
    <t>H-206-F-01-03</t>
  </si>
  <si>
    <t>H-206-F-01-04</t>
  </si>
  <si>
    <t>H-206-F-01-05</t>
  </si>
  <si>
    <t>H-206-F-01-07</t>
  </si>
  <si>
    <t>H-206-F-01-08</t>
  </si>
  <si>
    <t>H-206-F-01-13</t>
  </si>
  <si>
    <t>안성빈</t>
  </si>
  <si>
    <t>H-206-F-02-01</t>
  </si>
  <si>
    <t>박경훈</t>
  </si>
  <si>
    <t>H-206-F-02-03</t>
  </si>
  <si>
    <t>최완규</t>
  </si>
  <si>
    <t>H-206-F-02-04-1</t>
  </si>
  <si>
    <t>H-206-F-02-14</t>
  </si>
  <si>
    <t>H-206-F-02-16</t>
  </si>
  <si>
    <t>H-206-F-02-17</t>
  </si>
  <si>
    <t>선재훈</t>
  </si>
  <si>
    <t>H-206-F-07-14-1</t>
  </si>
  <si>
    <t>H-206-F-07-16-1</t>
  </si>
  <si>
    <t>202-1</t>
  </si>
  <si>
    <t>H-206-F-02-02-1</t>
  </si>
  <si>
    <t>한석영</t>
  </si>
  <si>
    <t>강동원</t>
  </si>
  <si>
    <t>H-206-F-03-01</t>
  </si>
  <si>
    <t>박윤태</t>
  </si>
  <si>
    <t>공과대학 한양여성공학인재양성센터</t>
  </si>
  <si>
    <t>한양여성공학인재양성센터</t>
  </si>
  <si>
    <t>H-206-F-04-02-3</t>
  </si>
  <si>
    <t>H-206-F-04-06-1</t>
  </si>
  <si>
    <t>H-206-F-05-01</t>
  </si>
  <si>
    <t>김영배</t>
  </si>
  <si>
    <t>H-206-F-05-03-2</t>
  </si>
  <si>
    <t>H-206-F-05-05</t>
  </si>
  <si>
    <t>H-206-F-05-06-1</t>
  </si>
  <si>
    <t>H-206-F-05-09</t>
  </si>
  <si>
    <t>H-206-F-05-11</t>
  </si>
  <si>
    <t>H-206-F-05-12</t>
  </si>
  <si>
    <t>H-206-F-05-14</t>
  </si>
  <si>
    <t>H-206-F-05-15</t>
  </si>
  <si>
    <t>윤경원</t>
  </si>
  <si>
    <t>H-206-F-05-16</t>
  </si>
  <si>
    <t>변성윤</t>
  </si>
  <si>
    <t>H-206-F-06-01</t>
  </si>
  <si>
    <t>H-206-F-06-02</t>
  </si>
  <si>
    <t>H-206-F-06-03</t>
  </si>
  <si>
    <t>H-206-F-06-04</t>
  </si>
  <si>
    <t>H-206-F-06-05-1~2</t>
  </si>
  <si>
    <t>H-206-F-06-06</t>
  </si>
  <si>
    <t>H-206-F-06-09-2</t>
  </si>
  <si>
    <t>H-206-F-06-10-1</t>
  </si>
  <si>
    <t>H-206-F-06-10-2</t>
  </si>
  <si>
    <t>H-206-F-06-11</t>
  </si>
  <si>
    <t>H-206-F-06-13</t>
  </si>
  <si>
    <t>조인환</t>
  </si>
  <si>
    <t>H-206-F-06-14</t>
  </si>
  <si>
    <t>H-206-F-06-15</t>
  </si>
  <si>
    <t>H-206-F-06-16</t>
  </si>
  <si>
    <t>H-203-B-03-09-4</t>
  </si>
  <si>
    <t>H-203-B-01-01</t>
  </si>
  <si>
    <t>H-203-B-01-03</t>
  </si>
  <si>
    <t>H-203-B-01-04</t>
  </si>
  <si>
    <t>H-203-B-01-06</t>
  </si>
  <si>
    <t>동적재료역학실험실</t>
  </si>
  <si>
    <t>H-203-B-01-11</t>
  </si>
  <si>
    <t>자율형스마트홀실험실습실</t>
  </si>
  <si>
    <t>H-203-B-01-12</t>
  </si>
  <si>
    <t>H-203-B-02-01</t>
  </si>
  <si>
    <t>H-203-B-02-02</t>
  </si>
  <si>
    <t>건축학부 촬영실 및 암실</t>
  </si>
  <si>
    <t>H-203-B-02-06</t>
  </si>
  <si>
    <t>건축구조및재료실험실</t>
  </si>
  <si>
    <t>H-203-B-03-09-1</t>
  </si>
  <si>
    <t>H-203-F-01-01</t>
  </si>
  <si>
    <t>H-203-F-01-06</t>
  </si>
  <si>
    <t>H-203-F-02-01</t>
  </si>
  <si>
    <t>H-203-F-02-05</t>
  </si>
  <si>
    <t>H-203-F-03-11</t>
  </si>
  <si>
    <t>H-203-F-03-12</t>
  </si>
  <si>
    <t>H-203-F-04-05</t>
  </si>
  <si>
    <t>H-203-F-04-06-1</t>
  </si>
  <si>
    <t>H-203-F-04-06-2</t>
  </si>
  <si>
    <t>H-203-F-04-07</t>
  </si>
  <si>
    <t>H-203-F-04-10</t>
  </si>
  <si>
    <t>대학원생 연구실</t>
  </si>
  <si>
    <t>H-203-F-04-11</t>
  </si>
  <si>
    <t>H-203-F-05-01</t>
  </si>
  <si>
    <t>H-203-F-05-04</t>
  </si>
  <si>
    <t>H-203-F-05-05</t>
  </si>
  <si>
    <t>H-203-F-05-06</t>
  </si>
  <si>
    <t>H-203-F-05-08</t>
  </si>
  <si>
    <t>H-203-F-05-09</t>
  </si>
  <si>
    <t>H-203-F-05-10</t>
  </si>
  <si>
    <t>H-203-F-05-11</t>
  </si>
  <si>
    <t>H-203-F-05-12</t>
  </si>
  <si>
    <t>H-203-F-05-13</t>
  </si>
  <si>
    <t>H-203-F-06-02</t>
  </si>
  <si>
    <t>H-203-F-06-07</t>
  </si>
  <si>
    <t>H-203-F-07-02-1</t>
  </si>
  <si>
    <t>H-203-F-07-03-1</t>
  </si>
  <si>
    <t>H-203-F-07-06-1</t>
  </si>
  <si>
    <t>H-203-F-07-12-1</t>
  </si>
  <si>
    <t>건축연구실  AnL</t>
  </si>
  <si>
    <t>H-203-F-07-12-2</t>
  </si>
  <si>
    <t>정지은</t>
  </si>
  <si>
    <t>정영훈</t>
  </si>
  <si>
    <t>허건수
/박장현</t>
  </si>
  <si>
    <t>임준채</t>
  </si>
  <si>
    <t>H-210-F-03-04</t>
  </si>
  <si>
    <t>H-506-B-01-02</t>
  </si>
  <si>
    <t>H-506-B-01-05</t>
  </si>
  <si>
    <t>H-506-F-04-02</t>
  </si>
  <si>
    <t>김동식</t>
  </si>
  <si>
    <t>H-505-B-01-02</t>
  </si>
  <si>
    <t>김선아</t>
  </si>
  <si>
    <t>H-505-B-01-03</t>
  </si>
  <si>
    <t>H-505-B-01-04</t>
  </si>
  <si>
    <t>H-505-F-01-02</t>
  </si>
  <si>
    <t>H-505-F-01-03</t>
  </si>
  <si>
    <t>H-505-F-02-11</t>
  </si>
  <si>
    <t>조영숙</t>
  </si>
  <si>
    <t>박종찬</t>
  </si>
  <si>
    <t>401-2</t>
  </si>
  <si>
    <t>H-304-F-04-01-2</t>
  </si>
  <si>
    <t>김재경</t>
  </si>
  <si>
    <t>H-304-B-01-04</t>
  </si>
  <si>
    <t>H-304-B-01-03-2</t>
  </si>
  <si>
    <t>이성현</t>
  </si>
  <si>
    <t>H-304-B-01-03-3</t>
  </si>
  <si>
    <t>H-304-B-01-05</t>
  </si>
  <si>
    <t>H-304-B-01-06</t>
  </si>
  <si>
    <t>인준형</t>
  </si>
  <si>
    <t>H-304-B-01-09</t>
  </si>
  <si>
    <t>H-304-B-01-11</t>
  </si>
  <si>
    <t>H-304-B-01-12</t>
  </si>
  <si>
    <t>H-304-F-01-01</t>
  </si>
  <si>
    <t>이현모</t>
  </si>
  <si>
    <t>H-304-F-01-02</t>
  </si>
  <si>
    <t>H-304-F-01-06</t>
  </si>
  <si>
    <t>H-304-F-01-09-1</t>
  </si>
  <si>
    <t>임종우</t>
  </si>
  <si>
    <t>H-304-F-01-11</t>
  </si>
  <si>
    <t>H-304-F-01-12</t>
  </si>
  <si>
    <t>최용석</t>
  </si>
  <si>
    <t>한연지</t>
  </si>
  <si>
    <t>H-304-F-02-02-2</t>
  </si>
  <si>
    <t>천세준</t>
  </si>
  <si>
    <t>H-304-F-02-04</t>
  </si>
  <si>
    <t>H-304-F-02-05</t>
  </si>
  <si>
    <t>H-304-F-02-06</t>
  </si>
  <si>
    <t>김도현</t>
  </si>
  <si>
    <t>H-304-F-03-08-1</t>
  </si>
  <si>
    <t>김용욱</t>
  </si>
  <si>
    <t>H-304-F-03-08-2</t>
  </si>
  <si>
    <t>김현수</t>
  </si>
  <si>
    <t>H-304-F-03-12</t>
  </si>
  <si>
    <t>H-304-F-04-03</t>
  </si>
  <si>
    <t>H-304-F-04-06</t>
  </si>
  <si>
    <t>차승호</t>
  </si>
  <si>
    <t>H-304-F-04-07</t>
  </si>
  <si>
    <t>H-304-F-04-08</t>
  </si>
  <si>
    <t>H-304-F-04-09</t>
  </si>
  <si>
    <t>H-304-F-04-10</t>
  </si>
  <si>
    <t>H-304-F-04-11</t>
  </si>
  <si>
    <t>H-304-F-04-12</t>
  </si>
  <si>
    <t>H-304-F-05-02</t>
  </si>
  <si>
    <t>이대용</t>
  </si>
  <si>
    <t>H-304-F-05-11</t>
  </si>
  <si>
    <t>H-304-F-06-02-1</t>
  </si>
  <si>
    <t>H-304-F-06-02-2</t>
  </si>
  <si>
    <t>H-304-F-06-07</t>
  </si>
  <si>
    <t>H-304-F-06-10-2</t>
  </si>
  <si>
    <t>H-304-F-07-10-1</t>
  </si>
  <si>
    <t>김민섭</t>
  </si>
  <si>
    <t>H-401-F-01-01</t>
  </si>
  <si>
    <t>최지원</t>
  </si>
  <si>
    <t>H-401-F-01-03</t>
  </si>
  <si>
    <t>H-401-F-02-01</t>
  </si>
  <si>
    <t>정수진</t>
  </si>
  <si>
    <t>H-401-F-02-02</t>
  </si>
  <si>
    <t>H-401-F-02-05</t>
  </si>
  <si>
    <t>허연</t>
  </si>
  <si>
    <t>H-401-F-02-07</t>
  </si>
  <si>
    <t>H-401-F-02-08</t>
  </si>
  <si>
    <t>H-401-F-03-01</t>
  </si>
  <si>
    <t>최영현</t>
  </si>
  <si>
    <t>H-401-F-03-04</t>
  </si>
  <si>
    <t>H-401-F-03-05</t>
  </si>
  <si>
    <t>H-401-F-03-06</t>
  </si>
  <si>
    <t>H-401-F-03-08</t>
  </si>
  <si>
    <t>H-401-F-04-05</t>
  </si>
  <si>
    <t>김인화</t>
  </si>
  <si>
    <t>H-401-F-04-06</t>
  </si>
  <si>
    <t>H-401-F-05-01</t>
  </si>
  <si>
    <t>백선정</t>
  </si>
  <si>
    <t>H-401-F-05-04</t>
  </si>
  <si>
    <t>현경훈</t>
  </si>
  <si>
    <t>안상녕</t>
  </si>
  <si>
    <t>H-401-F-05-07</t>
  </si>
  <si>
    <t>H-401-F-05-10</t>
  </si>
  <si>
    <t>H-401-F-06-01</t>
  </si>
  <si>
    <t>H-401-F-06-04</t>
  </si>
  <si>
    <t>이호준</t>
  </si>
  <si>
    <t>H-401-F-06-07</t>
  </si>
  <si>
    <t>김지윤</t>
  </si>
  <si>
    <t>H-401-F-06-11</t>
  </si>
  <si>
    <t>H-204-B-01-19</t>
  </si>
  <si>
    <t>H-204-B-01-05</t>
  </si>
  <si>
    <t>H-204-B-01-06</t>
  </si>
  <si>
    <t>H-204-B-01-07-2</t>
  </si>
  <si>
    <t>H-204-B-01-09</t>
  </si>
  <si>
    <t>H-204-B-01-10</t>
  </si>
  <si>
    <t>이주형</t>
  </si>
  <si>
    <t>H-204-B-01-15</t>
  </si>
  <si>
    <t>H-204-B-01-16</t>
  </si>
  <si>
    <t>H-204-B-01-17</t>
  </si>
  <si>
    <t>H-204-B-01-18</t>
  </si>
  <si>
    <t>H-204-B-01-20</t>
  </si>
  <si>
    <t>H-204-B-01-25</t>
  </si>
  <si>
    <t>H-204-B-01-26</t>
  </si>
  <si>
    <t>H-204-B-01-27</t>
  </si>
  <si>
    <t>이모범</t>
  </si>
  <si>
    <t>H-204-B-01-28</t>
  </si>
  <si>
    <t>송석휘</t>
  </si>
  <si>
    <t>H-204-B-01-29</t>
  </si>
  <si>
    <t>B130</t>
  </si>
  <si>
    <t>H-204-B-01-31</t>
  </si>
  <si>
    <t>H-204-B-02-04-1</t>
  </si>
  <si>
    <t>H-204-B-02-05</t>
  </si>
  <si>
    <t>채명균</t>
  </si>
  <si>
    <t>H-204-B-02-08</t>
  </si>
  <si>
    <t>편승범</t>
  </si>
  <si>
    <t>H-204-B-02-17</t>
  </si>
  <si>
    <t>H-204-B-02-20-1</t>
  </si>
  <si>
    <t>H-204-B-02-20-2</t>
  </si>
  <si>
    <t>H-204-B-02-21</t>
  </si>
  <si>
    <t>H-204-B-02-23</t>
  </si>
  <si>
    <t>H-204-B-02-32</t>
  </si>
  <si>
    <t>H-204-B-02-33</t>
  </si>
  <si>
    <t>H-204-B-02-34</t>
  </si>
  <si>
    <t>H-204-B-02-36</t>
  </si>
  <si>
    <t>H-204-F-01-13-1</t>
  </si>
  <si>
    <t>H-204-F-01-14</t>
  </si>
  <si>
    <t>H-204-F-01-15</t>
  </si>
  <si>
    <t>정동민</t>
  </si>
  <si>
    <t>H-204-F-01-16</t>
  </si>
  <si>
    <t>H-204-F-01-19</t>
  </si>
  <si>
    <t>CD-SEM실</t>
  </si>
  <si>
    <t>H-204-F-01-21-1</t>
  </si>
  <si>
    <t>H-204-F-01-21-2</t>
  </si>
  <si>
    <t>H-204-F-01-22-1</t>
  </si>
  <si>
    <t>김해원</t>
  </si>
  <si>
    <t>H-204-F-01-23</t>
  </si>
  <si>
    <t>H-204-F-01-24</t>
  </si>
  <si>
    <t>H-204-F-01-25</t>
  </si>
  <si>
    <t>무기분석실</t>
  </si>
  <si>
    <t>H-204-F-01-26</t>
  </si>
  <si>
    <t>H-204-F-01-27-1</t>
  </si>
  <si>
    <t>H-204-F-01-28</t>
  </si>
  <si>
    <t>X선회절분석기실</t>
  </si>
  <si>
    <t>H-204-F-01-29</t>
  </si>
  <si>
    <t>H-204-F-02-02</t>
  </si>
  <si>
    <t>H-204-F-02-03</t>
  </si>
  <si>
    <t>김도환</t>
  </si>
  <si>
    <t>H-204-F-02-04</t>
  </si>
  <si>
    <t>H-204-F-02-12</t>
  </si>
  <si>
    <t>H-204-F-02-16</t>
  </si>
  <si>
    <t>H-204-F-02-20</t>
  </si>
  <si>
    <t>H-204-F-02-25</t>
  </si>
  <si>
    <t>도광현</t>
  </si>
  <si>
    <t>H-204-F-02-27</t>
  </si>
  <si>
    <t>H-204-F-03-01</t>
  </si>
  <si>
    <t>H-204-F-03-02</t>
  </si>
  <si>
    <t>이서윤</t>
  </si>
  <si>
    <t>H-204-F-03-03</t>
  </si>
  <si>
    <t>H-204-F-03-07-2</t>
  </si>
  <si>
    <t>H-204-F-03-10</t>
  </si>
  <si>
    <t>H-204-F-03-12</t>
  </si>
  <si>
    <t>H-204-F-03-16</t>
  </si>
  <si>
    <t>H-204-F-03-18</t>
  </si>
  <si>
    <t>H-204-F-03-21</t>
  </si>
  <si>
    <t>H-204-F-03-25</t>
  </si>
  <si>
    <t>H-204-F-04-01-1</t>
  </si>
  <si>
    <t>김수한</t>
  </si>
  <si>
    <t>H-204-F-04-02</t>
  </si>
  <si>
    <t>H-204-F-04-03</t>
  </si>
  <si>
    <t>엄완식</t>
  </si>
  <si>
    <t>H-204-F-04-08-1</t>
  </si>
  <si>
    <t>H-204-F-04-10</t>
  </si>
  <si>
    <t>H-204-F-04-15-1</t>
  </si>
  <si>
    <t>홍석윤</t>
  </si>
  <si>
    <t>H-204-F-04-16</t>
  </si>
  <si>
    <t>H-204-F-04-19-1</t>
  </si>
  <si>
    <t>H-204-F-04-23</t>
  </si>
  <si>
    <t>양광휘</t>
  </si>
  <si>
    <t>H-204-F-04-25</t>
  </si>
  <si>
    <t>강기훈</t>
  </si>
  <si>
    <t>H-204-F-05-03</t>
  </si>
  <si>
    <t>H-204-F-05-07-2</t>
  </si>
  <si>
    <t>안기원</t>
  </si>
  <si>
    <t>H-204-F-05-15-1</t>
  </si>
  <si>
    <t>임주빈</t>
  </si>
  <si>
    <t>H-204-F-05-18</t>
  </si>
  <si>
    <t>H-204-F-05-23</t>
  </si>
  <si>
    <t>H-204-F-06-12-1</t>
  </si>
  <si>
    <t>H-204-F-06-14</t>
  </si>
  <si>
    <t>H-204-F-06-19</t>
  </si>
  <si>
    <t>H-204-P-01-01-1</t>
  </si>
  <si>
    <t>H-306-B-02-03-1</t>
  </si>
  <si>
    <t>H-306-B-01-13</t>
  </si>
  <si>
    <t>H-306-B-02-03</t>
  </si>
  <si>
    <t>H-306-B-02-03-2</t>
  </si>
  <si>
    <t>B207</t>
  </si>
  <si>
    <t>H-306-B-02-07</t>
  </si>
  <si>
    <t>올림-011</t>
  </si>
  <si>
    <t>예술체육대학생정팀</t>
  </si>
  <si>
    <t>컴퓨터실</t>
    <phoneticPr fontId="2" type="noConversion"/>
  </si>
  <si>
    <t>H-306-F-02-06</t>
  </si>
  <si>
    <t>올림-009</t>
  </si>
  <si>
    <t>어학실험실2</t>
    <phoneticPr fontId="2" type="noConversion"/>
  </si>
  <si>
    <t>H-306-F-02-26</t>
  </si>
  <si>
    <t>올림-010</t>
  </si>
  <si>
    <t>어학실험실1</t>
    <phoneticPr fontId="2" type="noConversion"/>
  </si>
  <si>
    <t>H-306-F-02-28</t>
  </si>
  <si>
    <t>H-306-F-03-11</t>
  </si>
  <si>
    <t>올림-008</t>
  </si>
  <si>
    <t>H-306-F-03-18</t>
  </si>
  <si>
    <t>창의수술기술연구소</t>
  </si>
  <si>
    <t>H-606-F-04-17</t>
  </si>
  <si>
    <t>H-606-F-04-17-1</t>
  </si>
  <si>
    <t>H-606-F-04-17-6</t>
  </si>
  <si>
    <t>의학과</t>
  </si>
  <si>
    <t>H-606-F-04-18</t>
  </si>
  <si>
    <t>최호순</t>
  </si>
  <si>
    <t>강승우</t>
  </si>
  <si>
    <t>H-606-F-04-43</t>
  </si>
  <si>
    <t>H-606-F-05-17</t>
  </si>
  <si>
    <t>H-606-F-05-17-3</t>
  </si>
  <si>
    <t>H-606-F-05-17-4</t>
  </si>
  <si>
    <t>H-606-F-05-17-5</t>
  </si>
  <si>
    <t>H-606-F-05-17-6</t>
  </si>
  <si>
    <t>H-606-F-05-19</t>
  </si>
  <si>
    <t>H-606-F-05-19-3</t>
  </si>
  <si>
    <t>H-606-F-06-01</t>
  </si>
  <si>
    <t>갈호정</t>
  </si>
  <si>
    <t>H-606-F-06-02</t>
  </si>
  <si>
    <t>H-606-F-06-03</t>
  </si>
  <si>
    <t>H-606-F-06-10</t>
  </si>
  <si>
    <t>H-606-F-06-11</t>
  </si>
  <si>
    <t>H-606-F-06-12</t>
  </si>
  <si>
    <t>H-606-F-06-13</t>
  </si>
  <si>
    <t>H-606-F-06-14</t>
  </si>
  <si>
    <t>H-606-F-06-15</t>
  </si>
  <si>
    <t>H-606-F-06-18~45</t>
  </si>
  <si>
    <t>이승현</t>
  </si>
  <si>
    <t>윤성규</t>
  </si>
  <si>
    <t>손승한</t>
  </si>
  <si>
    <t>박노영</t>
  </si>
  <si>
    <t>김민재</t>
  </si>
  <si>
    <t>김은혜</t>
  </si>
  <si>
    <t>김태우</t>
  </si>
  <si>
    <t>H-507-B-02-02</t>
  </si>
  <si>
    <t>H-507-B-02-03</t>
  </si>
  <si>
    <t>H-507-B-02-04</t>
  </si>
  <si>
    <t>이진형</t>
  </si>
  <si>
    <t>H-507-B-02-06</t>
  </si>
  <si>
    <t>H-507-B-02-08</t>
  </si>
  <si>
    <t>H-507-B-02-09</t>
  </si>
  <si>
    <t>박종혁</t>
  </si>
  <si>
    <t>H-507-F-01-05</t>
  </si>
  <si>
    <t>최범준</t>
  </si>
  <si>
    <t>H-507-F-01-11</t>
  </si>
  <si>
    <t>엄상원</t>
  </si>
  <si>
    <t>H-507-F-01-12</t>
  </si>
  <si>
    <t>H-507-F-01-13</t>
  </si>
  <si>
    <t>H-507-F-01-14</t>
  </si>
  <si>
    <t>H-507-F-01-16</t>
  </si>
  <si>
    <t>H-507-F-01-21</t>
  </si>
  <si>
    <t>H-507-F-01-22</t>
  </si>
  <si>
    <t>H-507-F-02-09</t>
  </si>
  <si>
    <t>오재혁</t>
  </si>
  <si>
    <t>H-507-F-02-10</t>
  </si>
  <si>
    <t>H-507-F-02-12</t>
  </si>
  <si>
    <t>H-507-F-02-13</t>
  </si>
  <si>
    <t>H-507-F-02-14</t>
  </si>
  <si>
    <t>H-507-F-02-15</t>
  </si>
  <si>
    <t>H-507-F-02-16</t>
  </si>
  <si>
    <t>H-507-F-02-17</t>
  </si>
  <si>
    <t>H-507-F-02-18</t>
  </si>
  <si>
    <t>H-507-F-03</t>
  </si>
  <si>
    <t>H-507-F-03-01</t>
  </si>
  <si>
    <t>H-507-F-03-02</t>
  </si>
  <si>
    <t>손우재</t>
  </si>
  <si>
    <t>H-507-F-03-03</t>
  </si>
  <si>
    <t>H-507-F-03-05-1</t>
  </si>
  <si>
    <t>박진선</t>
  </si>
  <si>
    <t>H-507-F-03-13</t>
  </si>
  <si>
    <t>H-507-F-03-15</t>
  </si>
  <si>
    <t>H-507-F-03-16</t>
  </si>
  <si>
    <t>H-507-F-03-17</t>
  </si>
  <si>
    <t>H-507-F-03-18</t>
  </si>
  <si>
    <t>H-507-F-03-19</t>
  </si>
  <si>
    <t>H-507-F-03-20</t>
  </si>
  <si>
    <t>H-507-F-03-21</t>
  </si>
  <si>
    <t>H-507-F-03-22</t>
  </si>
  <si>
    <t>H-507-F-03-23</t>
  </si>
  <si>
    <t>임장빈</t>
  </si>
  <si>
    <t>H-507-F-03-24</t>
  </si>
  <si>
    <t>H-507-F-03-25</t>
  </si>
  <si>
    <t>이선미</t>
  </si>
  <si>
    <t>H-507-F-03-28</t>
  </si>
  <si>
    <t>이주호</t>
  </si>
  <si>
    <t>H-507-F-04-02</t>
  </si>
  <si>
    <t>원준영</t>
  </si>
  <si>
    <t>H-507-F-04-21</t>
  </si>
  <si>
    <t>H-507-F-04-39</t>
  </si>
  <si>
    <t>H-507-F-04-43</t>
  </si>
  <si>
    <t>조한얼</t>
  </si>
  <si>
    <t>H-507-F-04-54</t>
  </si>
  <si>
    <t>H-507-F-04-55</t>
  </si>
  <si>
    <t>H-507-F-06-01</t>
  </si>
  <si>
    <t>H-507-F-06-02</t>
  </si>
  <si>
    <t>H-507-F-06-10</t>
  </si>
  <si>
    <t>오인욱</t>
  </si>
  <si>
    <t>H-507-F-06-14</t>
  </si>
  <si>
    <t>H-507-F-06-15</t>
  </si>
  <si>
    <t>H-507-F-06-16</t>
  </si>
  <si>
    <t>H-507-F-06-19</t>
  </si>
  <si>
    <t>양종희</t>
  </si>
  <si>
    <t>H-507-F-06-21</t>
  </si>
  <si>
    <t>H-507-F-06-23</t>
  </si>
  <si>
    <t>H-507-F-06-25</t>
  </si>
  <si>
    <t>H-507-F-06-27</t>
  </si>
  <si>
    <t>H-507-F-06-28</t>
  </si>
  <si>
    <t>H-507-F-06-30</t>
  </si>
  <si>
    <t>H-507-F-06-36</t>
  </si>
  <si>
    <t>H-507-F-06-37</t>
  </si>
  <si>
    <t>H-507-F-06-37-1</t>
  </si>
  <si>
    <t>H-507-F-07-40</t>
  </si>
  <si>
    <t>H-507-P-01-01</t>
  </si>
  <si>
    <t>H-201-B-01-01</t>
  </si>
  <si>
    <t>김영규</t>
  </si>
  <si>
    <t>H-201-B-01-02</t>
  </si>
  <si>
    <t>강철</t>
  </si>
  <si>
    <t>H-201-B-01-03</t>
  </si>
  <si>
    <t>장재원</t>
  </si>
  <si>
    <t>권기용</t>
  </si>
  <si>
    <t>H-201-B-01-05</t>
  </si>
  <si>
    <t>H-201-F-01-05</t>
  </si>
  <si>
    <t>H-201-F-01-06</t>
  </si>
  <si>
    <t>H-201-F-01-07</t>
  </si>
  <si>
    <t>조찬우</t>
  </si>
  <si>
    <t>H-201-F-01-08</t>
  </si>
  <si>
    <t>H-201-F-02-05</t>
  </si>
  <si>
    <t>H-201-F-03-05</t>
  </si>
  <si>
    <t>H-201-F-05-11</t>
  </si>
  <si>
    <t>김희연</t>
  </si>
  <si>
    <t>H-201-F-06-01</t>
  </si>
  <si>
    <t>이상빈</t>
  </si>
  <si>
    <t>H-201-F-06-09</t>
  </si>
  <si>
    <t>H-201-F-06-10</t>
  </si>
  <si>
    <t>H-201-F-06-11</t>
  </si>
  <si>
    <t>H-201-F-07-07</t>
  </si>
  <si>
    <t>H-201-F-07-08</t>
  </si>
  <si>
    <t>H-201-F-07-09</t>
  </si>
  <si>
    <t>H-305-B-01-03-1</t>
  </si>
  <si>
    <t>H-305-F-01-08</t>
  </si>
  <si>
    <t>H-305-F-03-17-2</t>
  </si>
  <si>
    <t>차재혁</t>
  </si>
  <si>
    <t>백승수</t>
  </si>
  <si>
    <t>H-305-F-05-04</t>
  </si>
  <si>
    <t>오주민</t>
  </si>
  <si>
    <t>H-305-F-05-16</t>
  </si>
  <si>
    <t>H-305-F-05-18</t>
  </si>
  <si>
    <t>H-305-F-06-02</t>
  </si>
  <si>
    <t>H-305-F-06-08</t>
  </si>
  <si>
    <t>H-305-F-06-09</t>
  </si>
  <si>
    <t>H-305-F-06-16</t>
  </si>
  <si>
    <t>H-305-F-06-18</t>
  </si>
  <si>
    <t>H-305-F-07-02</t>
  </si>
  <si>
    <t>생명공학과</t>
  </si>
  <si>
    <t>H-305-F-09-17</t>
  </si>
  <si>
    <t>박춘선</t>
  </si>
  <si>
    <t>H-305-F-10-01</t>
  </si>
  <si>
    <t>김홍식</t>
  </si>
  <si>
    <t>H-305-F-10-02-1</t>
  </si>
  <si>
    <t>H-305-F-10-02-2</t>
  </si>
  <si>
    <t>H-305-F-10-09</t>
  </si>
  <si>
    <t>H-305-F-10-11</t>
  </si>
  <si>
    <t>H-305-F-10-12</t>
  </si>
  <si>
    <t>H-305-F-10-15-1</t>
  </si>
  <si>
    <t>H-305-F-10-17</t>
  </si>
  <si>
    <t>H-305-F-11-01</t>
  </si>
  <si>
    <t>H-305-F-11-03-2</t>
  </si>
  <si>
    <t>H-305-F-11-04</t>
  </si>
  <si>
    <t>H-305-F-11-09</t>
  </si>
  <si>
    <t>H-305-F-11-11~-1</t>
  </si>
  <si>
    <t>김세정</t>
  </si>
  <si>
    <t>H-305-F-11-15-1</t>
  </si>
  <si>
    <t>H-305-F-11-18</t>
  </si>
  <si>
    <t>장다원</t>
  </si>
  <si>
    <t>H-305-F-12-05</t>
  </si>
  <si>
    <t>H-305-F-12-11</t>
  </si>
  <si>
    <t>H-305-F-12-13</t>
  </si>
  <si>
    <t>H-305-F-12-15</t>
  </si>
  <si>
    <t>H-305-F-12-17</t>
  </si>
  <si>
    <t>H-305-F-12-19-1</t>
  </si>
  <si>
    <t>H-604-F-01-07-1</t>
  </si>
  <si>
    <t>H-604-F-01-09-1</t>
  </si>
  <si>
    <t>H-604-F-01-11</t>
  </si>
  <si>
    <t>H-604-F-01-19</t>
  </si>
  <si>
    <t>H-604-F-02-06-1</t>
  </si>
  <si>
    <t>H-604-F-02-07-1</t>
  </si>
  <si>
    <t>H-604-F-02-09</t>
  </si>
  <si>
    <t>H-604-F-02-10-1</t>
  </si>
  <si>
    <t>H-604-F-02-12-1</t>
  </si>
  <si>
    <t>H-604-F-02-13</t>
  </si>
  <si>
    <t>H-604-F-02-13-1</t>
  </si>
  <si>
    <t>H-604-F-02-17-2</t>
  </si>
  <si>
    <t>H-604-F-02-18-1</t>
  </si>
  <si>
    <t>H-604-F-02-18-2</t>
  </si>
  <si>
    <t>H-604-F-02-20</t>
  </si>
  <si>
    <t>H-604-F-03-10-1</t>
  </si>
  <si>
    <t>최석산</t>
  </si>
  <si>
    <t>H-604-F-03-10-2</t>
  </si>
  <si>
    <t>H-604-F-03-12-1</t>
  </si>
  <si>
    <t>서윤경</t>
  </si>
  <si>
    <t>H-604-F-03-12-2</t>
  </si>
  <si>
    <t>박애리</t>
  </si>
  <si>
    <t>H-604-F-03-13-2</t>
  </si>
  <si>
    <t>H-604-F-03-16-1</t>
  </si>
  <si>
    <t>H-604-F-03-21-1</t>
  </si>
  <si>
    <t>H-604-F-04-02</t>
  </si>
  <si>
    <t>정효영</t>
  </si>
  <si>
    <t>H-604-F-04-05-1</t>
  </si>
  <si>
    <t>H-604-F-04-06-2</t>
  </si>
  <si>
    <t>H-604-F-04-07-1</t>
  </si>
  <si>
    <t>정가영</t>
  </si>
  <si>
    <t>H-604-F-04-07-2</t>
  </si>
  <si>
    <t>H-604-F-04-09</t>
  </si>
  <si>
    <t>H-604-F-04-10-1~2</t>
  </si>
  <si>
    <t>H-604-F-04-11</t>
  </si>
  <si>
    <t>H-604-F-04-19</t>
  </si>
  <si>
    <t>H-604-F-05-15</t>
  </si>
  <si>
    <t>H-211-F-01-07</t>
  </si>
  <si>
    <t>소프트웨어융합원</t>
  </si>
  <si>
    <t>H-211-F-03-03</t>
  </si>
  <si>
    <t>조호성</t>
  </si>
  <si>
    <t>공과대학 경영지원팀</t>
  </si>
  <si>
    <t>H-211-F-05-04</t>
  </si>
  <si>
    <t>2공-008</t>
  </si>
  <si>
    <t>H-211-F-05-05</t>
  </si>
  <si>
    <t>H-211-F-05-07</t>
  </si>
  <si>
    <t>2공-009</t>
  </si>
  <si>
    <t>H-211-F-05-08</t>
  </si>
  <si>
    <t>2공-010</t>
  </si>
  <si>
    <t>H-211-F-05-09</t>
  </si>
  <si>
    <t>H-605-F-02-02</t>
  </si>
  <si>
    <t>H-605-F-03-03</t>
  </si>
  <si>
    <t>H-605-F-03-04</t>
  </si>
  <si>
    <t>H-605-F-04-16</t>
  </si>
  <si>
    <t>H-605-F-04-18</t>
  </si>
  <si>
    <t>H-108-B-01-05</t>
  </si>
  <si>
    <t>H-108-B-01-06</t>
  </si>
  <si>
    <t>H-108-F-01-01</t>
  </si>
  <si>
    <t>H-108-F-01-03</t>
  </si>
  <si>
    <t>H-108-F-01-10</t>
  </si>
  <si>
    <t>H-108-F-04-01-2</t>
  </si>
  <si>
    <t>H-108-F-05-01</t>
  </si>
  <si>
    <t>H-108-F-05-03</t>
  </si>
  <si>
    <t>H-108-F-05-04</t>
  </si>
  <si>
    <t>H-108-F-05-06</t>
  </si>
  <si>
    <t>H-108-F-06-01-3</t>
  </si>
  <si>
    <t>이준영</t>
  </si>
  <si>
    <t>H-108-F-06-05</t>
  </si>
  <si>
    <t>이현수</t>
  </si>
  <si>
    <t>H-108-F-06-06-1</t>
  </si>
  <si>
    <t>H-108-F-06-06-2</t>
  </si>
  <si>
    <t>H-108-F-03-01</t>
  </si>
  <si>
    <t>H-208-F-04-09</t>
  </si>
  <si>
    <t>H-208-F-06-10</t>
  </si>
  <si>
    <t>H-208-F-08-10</t>
  </si>
  <si>
    <t>H-208-F-08-12</t>
  </si>
  <si>
    <t>H-208-F-01</t>
  </si>
  <si>
    <t>H-208-F-01-02</t>
  </si>
  <si>
    <t>H-208-F-02-02</t>
  </si>
  <si>
    <t>H-208-F-02-03</t>
  </si>
  <si>
    <t>H-208-F-02-04</t>
  </si>
  <si>
    <t>H-208-F-02-05</t>
  </si>
  <si>
    <t>H-208-F-02-06</t>
  </si>
  <si>
    <t>H-208-F-02-08</t>
  </si>
  <si>
    <t>H-208-F-02-09</t>
  </si>
  <si>
    <t>H-208-F-02-10</t>
  </si>
  <si>
    <t>퓨전-070</t>
  </si>
  <si>
    <t>산업융합학부</t>
  </si>
  <si>
    <t>아트테크놀로지학과</t>
  </si>
  <si>
    <t>3D VR CAVE</t>
  </si>
  <si>
    <t>H-208-F-03-02-1</t>
  </si>
  <si>
    <t>H-208-F-04-07</t>
  </si>
  <si>
    <t>H-208-F-05-02</t>
  </si>
  <si>
    <t>H-208-F-05-02-2</t>
  </si>
  <si>
    <t>502-3</t>
  </si>
  <si>
    <t>H-208-F-05-02-3</t>
  </si>
  <si>
    <t>정관휘</t>
  </si>
  <si>
    <t>H-208-F-05-03-1</t>
  </si>
  <si>
    <t>H-208-F-05-07</t>
  </si>
  <si>
    <t>티란안</t>
  </si>
  <si>
    <t>화학공학과</t>
  </si>
  <si>
    <t>H-208-F-05-15</t>
  </si>
  <si>
    <t>권혁민</t>
  </si>
  <si>
    <t>H-208-F-05-16</t>
  </si>
  <si>
    <t>김선우</t>
  </si>
  <si>
    <t>정민수</t>
  </si>
  <si>
    <t>H-208-F-06-03</t>
  </si>
  <si>
    <t>강현웅</t>
  </si>
  <si>
    <t>H-208-F-06-04</t>
  </si>
  <si>
    <t>백승주</t>
  </si>
  <si>
    <t>H-208-F-06-09</t>
  </si>
  <si>
    <t>이정수</t>
  </si>
  <si>
    <t>H-208-F-06-09-1</t>
  </si>
  <si>
    <t>김진성</t>
  </si>
  <si>
    <t>H-208-F-06-09-2</t>
  </si>
  <si>
    <t>H-208-F-06-11</t>
  </si>
  <si>
    <t>주형빈</t>
  </si>
  <si>
    <t>H-208-F-06-12</t>
  </si>
  <si>
    <t>이건우</t>
  </si>
  <si>
    <t>H-208-F-07-04</t>
  </si>
  <si>
    <t>H-208-F-08-06</t>
  </si>
  <si>
    <t>H-208-F-08-07</t>
  </si>
  <si>
    <t>H-208-F-08-09</t>
  </si>
  <si>
    <t>박형일</t>
  </si>
  <si>
    <t>H-208-F-08-11</t>
  </si>
  <si>
    <t>H-208-F-08-18</t>
  </si>
  <si>
    <t>H-208-F-09-02</t>
  </si>
  <si>
    <t>H-208-F-09-03</t>
  </si>
  <si>
    <t>H-208-F-09-04</t>
  </si>
  <si>
    <t>H-208-F-09-05</t>
  </si>
  <si>
    <t>H-208-F-09-06</t>
  </si>
  <si>
    <t>H-208-F-09-09</t>
  </si>
  <si>
    <t>H-208-F-09-13</t>
  </si>
  <si>
    <t>H-208-F-09-15</t>
  </si>
  <si>
    <t>H-208-F-10-02</t>
  </si>
  <si>
    <t>H-208-F-10-03</t>
  </si>
  <si>
    <t>H-208-F-10-04</t>
  </si>
  <si>
    <t>H-208-F-10-06</t>
  </si>
  <si>
    <t>H-208-F-10-10</t>
  </si>
  <si>
    <t>H-208-F-10-11</t>
  </si>
  <si>
    <t>H-208-F-10-11(12)</t>
  </si>
  <si>
    <t>H-208-F-11-06-1</t>
  </si>
  <si>
    <t>H-208-F-11-19</t>
  </si>
  <si>
    <t>김명빈</t>
  </si>
  <si>
    <t>H-208-F-11-20</t>
  </si>
  <si>
    <t>H-208-F-12-02</t>
  </si>
  <si>
    <t>손현</t>
  </si>
  <si>
    <t>박민협</t>
  </si>
  <si>
    <t>H-208-F-12-03</t>
  </si>
  <si>
    <t>안나래</t>
  </si>
  <si>
    <t>H-208-F-12-04</t>
  </si>
  <si>
    <t>H-208-F-12-05</t>
  </si>
  <si>
    <t>1209-14</t>
  </si>
  <si>
    <t>H-208-F-12-09-14</t>
  </si>
  <si>
    <t>H-208-F-12-11</t>
  </si>
  <si>
    <t>컴퓨터비전연구실</t>
  </si>
  <si>
    <t>NVH Korea 산학협력실</t>
  </si>
  <si>
    <t>H-210-F-05-02</t>
  </si>
  <si>
    <t>미자공-002</t>
  </si>
  <si>
    <t>김주형</t>
  </si>
  <si>
    <t>한동수</t>
  </si>
  <si>
    <t>김선준</t>
  </si>
  <si>
    <t>이승원</t>
  </si>
  <si>
    <t>배성철</t>
  </si>
  <si>
    <t>박재연</t>
  </si>
  <si>
    <t>변중무</t>
  </si>
  <si>
    <t>최용규</t>
  </si>
  <si>
    <t>성원모</t>
  </si>
  <si>
    <t>송영수</t>
  </si>
  <si>
    <t>김재준</t>
  </si>
  <si>
    <t>정재원</t>
  </si>
  <si>
    <t>천성용</t>
  </si>
  <si>
    <t xml:space="preserve"> 연구실NO</t>
    <phoneticPr fontId="2" type="noConversion"/>
  </si>
  <si>
    <t>보험가입 현황</t>
    <phoneticPr fontId="2" type="noConversion"/>
  </si>
  <si>
    <t>간호학과</t>
  </si>
  <si>
    <t>건설관리학과</t>
  </si>
  <si>
    <t>건축공학과</t>
  </si>
  <si>
    <t>건축학과</t>
  </si>
  <si>
    <t>건축ㆍ토목ㆍ조경공학과</t>
  </si>
  <si>
    <t>고령산업융합학과</t>
  </si>
  <si>
    <t>국제의료개발학과</t>
  </si>
  <si>
    <t>기계ㆍ플랜트공학과</t>
  </si>
  <si>
    <t>나노반도체공학과</t>
  </si>
  <si>
    <t>나노융합과학과</t>
  </si>
  <si>
    <t>노인건강간호학과</t>
  </si>
  <si>
    <t>노인복지학과</t>
  </si>
  <si>
    <t>도시·부동산개발학과</t>
  </si>
  <si>
    <t>도시개발경영·교통학과</t>
  </si>
  <si>
    <t>도시개발경영·부동산학과</t>
  </si>
  <si>
    <t>도시설계·경관생태조경학과</t>
  </si>
  <si>
    <t>도시설계·조경학과</t>
  </si>
  <si>
    <t>맞춤의료학과</t>
  </si>
  <si>
    <t>방재안전공학과</t>
  </si>
  <si>
    <t>보건학과</t>
  </si>
  <si>
    <t>생명의료정보학과</t>
  </si>
  <si>
    <t>생체공학과</t>
  </si>
  <si>
    <t>생체의공학과</t>
  </si>
  <si>
    <t>수소·연료전지공학과</t>
  </si>
  <si>
    <t>수학교육과</t>
  </si>
  <si>
    <t>수학교육학과</t>
  </si>
  <si>
    <t>신소재공정공학과</t>
  </si>
  <si>
    <t>신소재공학과</t>
  </si>
  <si>
    <t>실내환경디자인학과</t>
  </si>
  <si>
    <t>아동심리치료학과</t>
  </si>
  <si>
    <t>에너지자원공학과</t>
  </si>
  <si>
    <t>예체능학계열</t>
  </si>
  <si>
    <t>융합국방학과</t>
  </si>
  <si>
    <t>융합기계공학과</t>
  </si>
  <si>
    <t>응용통계학과</t>
  </si>
  <si>
    <t>의생명과학과</t>
  </si>
  <si>
    <t>의예과</t>
  </si>
  <si>
    <t>의학계열</t>
  </si>
  <si>
    <t>이학계열</t>
  </si>
  <si>
    <t>임상간호학과</t>
  </si>
  <si>
    <t>임상의과학과</t>
  </si>
  <si>
    <t>자동차공학과</t>
  </si>
  <si>
    <t>자동차전자제어공학과</t>
  </si>
  <si>
    <t>전기·생체공학부</t>
  </si>
  <si>
    <t>전기ㆍ전자ㆍ컴퓨터공학과</t>
  </si>
  <si>
    <t>정보디스플레이공학과</t>
  </si>
  <si>
    <t>정보보안학과</t>
  </si>
  <si>
    <t>지능형로봇학과</t>
  </si>
  <si>
    <t>창업융합학과</t>
  </si>
  <si>
    <t>철도시스템공학과</t>
  </si>
  <si>
    <t>첨단건축도시환경공학과</t>
  </si>
  <si>
    <t>컴퓨터·소프트웨어학과</t>
  </si>
  <si>
    <t>컴퓨터소프트웨어학부</t>
  </si>
  <si>
    <t>파워엔지니어링공학과</t>
  </si>
  <si>
    <t>화공생명공학부</t>
  </si>
  <si>
    <t>환경과학과</t>
  </si>
  <si>
    <t>후행핵주기공학과</t>
  </si>
  <si>
    <t>LINC사업단</t>
    <phoneticPr fontId="2" type="noConversion"/>
  </si>
  <si>
    <t>LINC+사업팀</t>
  </si>
  <si>
    <t>간호학부 RC 행정팀</t>
  </si>
  <si>
    <t>건강과 사회 연구소</t>
  </si>
  <si>
    <t>건설연구소</t>
  </si>
  <si>
    <t>공간과 디자인 종합연구소</t>
  </si>
  <si>
    <t>공과대학 RC WCD건설환경공학과그룹</t>
  </si>
  <si>
    <t>공과대학 RC WCD에너지공학과그룹</t>
  </si>
  <si>
    <t>공동기기원(서울)</t>
  </si>
  <si>
    <t>공학교육혁신센터</t>
  </si>
  <si>
    <t>과학기술분야</t>
  </si>
  <si>
    <t>교육대학원 행정팀</t>
  </si>
  <si>
    <t>교책연구센터</t>
  </si>
  <si>
    <t>국토.도시개발정책연구소</t>
  </si>
  <si>
    <t>글로벌스포츠산업학과</t>
  </si>
  <si>
    <t>기계기술연구소</t>
  </si>
  <si>
    <t>기계및산업공학과</t>
  </si>
  <si>
    <t>기술경영학과</t>
  </si>
  <si>
    <t>기술혁신전략연구소</t>
  </si>
  <si>
    <t>기초과학융합연구소</t>
  </si>
  <si>
    <t>리더십센터</t>
  </si>
  <si>
    <t>무용학과</t>
  </si>
  <si>
    <t>미래인문학융합학부</t>
  </si>
  <si>
    <t>미래자동차연구소</t>
  </si>
  <si>
    <t>바이오생명의약연구소</t>
  </si>
  <si>
    <t>방사선안전신기술연구소</t>
  </si>
  <si>
    <t>사범대학 RC 행정팀</t>
  </si>
  <si>
    <t>산업융합학부 RC 행정팀</t>
  </si>
  <si>
    <t>산학R&amp;SD전략센터</t>
  </si>
  <si>
    <t>산학협력교육센터</t>
  </si>
  <si>
    <t>산학협력팀</t>
  </si>
  <si>
    <t>생물학</t>
  </si>
  <si>
    <t>생체방어연구 사업팀</t>
  </si>
  <si>
    <t>생체인공근육연구단</t>
  </si>
  <si>
    <t>생활과학대학 RC 행정팀</t>
  </si>
  <si>
    <t>수요지향적 창조·융합형 소프트웨어 전문인력양성 사업단</t>
  </si>
  <si>
    <t>스포츠산업학과</t>
  </si>
  <si>
    <t>에코 바이오 융합 연구 사업팀</t>
  </si>
  <si>
    <t>연구지원팀</t>
  </si>
  <si>
    <t>예술·체육대학 RC 행정팀</t>
  </si>
  <si>
    <t>외부지정연구센터</t>
  </si>
  <si>
    <t>의공학연구소</t>
  </si>
  <si>
    <t>의과대학 RC 행정팀</t>
  </si>
  <si>
    <t>의과학연구소</t>
  </si>
  <si>
    <t>의학혁신융합연구소</t>
  </si>
  <si>
    <t>임베디드소프트웨어연구소</t>
  </si>
  <si>
    <t>임상노인전문간호학과</t>
  </si>
  <si>
    <t>임상호스피스전문간호학과</t>
  </si>
  <si>
    <t>자연과학대학 RC 행정팀</t>
  </si>
  <si>
    <t>자연과학연구소</t>
  </si>
  <si>
    <t>자원개발 연구소</t>
  </si>
  <si>
    <t>전기및전자공학과</t>
  </si>
  <si>
    <t>전기정보통신기술연구소</t>
  </si>
  <si>
    <t>중소기업산학협력센터</t>
  </si>
  <si>
    <t>차세대 발전설비용 소재연구 및 인력양성센타</t>
  </si>
  <si>
    <t>차세대소재디자인연구소</t>
  </si>
  <si>
    <t>창의융합교육원(과학철학교육위원회)</t>
  </si>
  <si>
    <t>창의융합교육원(기초과학교육위원회)</t>
  </si>
  <si>
    <t>창의융합교육원(소프트웨어교육위원회)</t>
  </si>
  <si>
    <t>창의융합교육팀</t>
  </si>
  <si>
    <t>체육과학스포츠산업연구소</t>
  </si>
  <si>
    <t>한국생활과학연구소</t>
  </si>
  <si>
    <t>한양대학교 소프트웨어 영재교육원</t>
  </si>
  <si>
    <t>현장실습지원센터</t>
  </si>
  <si>
    <t>환경공학연구소</t>
  </si>
  <si>
    <t>도시대학원</t>
    <phoneticPr fontId="2" type="noConversion"/>
  </si>
  <si>
    <t>교육대학원(특수)</t>
    <phoneticPr fontId="2" type="noConversion"/>
  </si>
  <si>
    <t>의생명공학전문대학원</t>
    <phoneticPr fontId="2" type="noConversion"/>
  </si>
  <si>
    <t>단과대학</t>
    <phoneticPr fontId="2" type="noConversion"/>
  </si>
  <si>
    <t>학과</t>
    <phoneticPr fontId="2" type="noConversion"/>
  </si>
  <si>
    <t>장학조교(대학원생이면서 조교인자)</t>
    <phoneticPr fontId="2" type="noConversion"/>
  </si>
  <si>
    <t>대학직원(정규직원)</t>
    <phoneticPr fontId="2" type="noConversion"/>
  </si>
  <si>
    <t>산학협력단 연구원</t>
    <phoneticPr fontId="2" type="noConversion"/>
  </si>
  <si>
    <t>대학직원(자체업무직원)</t>
    <phoneticPr fontId="2" type="noConversion"/>
  </si>
  <si>
    <t>교수(POST DOC)</t>
    <phoneticPr fontId="2" type="noConversion"/>
  </si>
  <si>
    <t>별도 보험가입 필요인원</t>
  </si>
  <si>
    <t>작성자/휴대폰 연락처</t>
    <phoneticPr fontId="2" type="noConversion"/>
  </si>
  <si>
    <t>연구실 안전책임자</t>
  </si>
  <si>
    <t>연구실 안전담당자</t>
  </si>
  <si>
    <t>추가/삭제</t>
  </si>
  <si>
    <t>공간코드번호</t>
  </si>
  <si>
    <t>분야</t>
  </si>
  <si>
    <t>면적</t>
  </si>
  <si>
    <t>LMO</t>
  </si>
  <si>
    <t>신분</t>
  </si>
  <si>
    <t>E-mail</t>
  </si>
  <si>
    <t>사무실
전화번호</t>
  </si>
  <si>
    <t>휴대폰번호</t>
  </si>
  <si>
    <t>H-048-B-01-27</t>
  </si>
  <si>
    <t>chlee@hanyang.ac.kr</t>
  </si>
  <si>
    <t>02-2220-0388</t>
  </si>
  <si>
    <t>010-3750-2122</t>
  </si>
  <si>
    <t>hskwon1990@naver.com</t>
  </si>
  <si>
    <t>010-8821-8813</t>
  </si>
  <si>
    <t>추가</t>
  </si>
  <si>
    <t>itriz@hanyang.ac.kr</t>
  </si>
  <si>
    <t>0222202978</t>
  </si>
  <si>
    <t>gomato@hanyang.ac.kr</t>
  </si>
  <si>
    <t>0222202974</t>
  </si>
  <si>
    <t>변동없음</t>
  </si>
  <si>
    <t>한양-047</t>
  </si>
  <si>
    <t>키노밴션</t>
  </si>
  <si>
    <t>이동진</t>
  </si>
  <si>
    <t>speedodj@naver.com</t>
  </si>
  <si>
    <t>010-6249-8828</t>
  </si>
  <si>
    <t>한양-048</t>
  </si>
  <si>
    <t>B108-2</t>
  </si>
  <si>
    <t>피에이엠</t>
  </si>
  <si>
    <t>H-701-B-01-08-2</t>
  </si>
  <si>
    <t>김해섭</t>
  </si>
  <si>
    <t>info@powderam.co.kr</t>
  </si>
  <si>
    <t>010-9086-7571</t>
  </si>
  <si>
    <t>한양-049</t>
  </si>
  <si>
    <t>B108-3</t>
  </si>
  <si>
    <t>유머스트</t>
  </si>
  <si>
    <t>H-701-B-01-08-3</t>
  </si>
  <si>
    <t>정연규</t>
  </si>
  <si>
    <t>u-must@naver.com</t>
  </si>
  <si>
    <t>010-7594-7788</t>
  </si>
  <si>
    <t>bdchoe@unitron1.co.kr</t>
  </si>
  <si>
    <t>02-2282-1797</t>
  </si>
  <si>
    <t>010-9510-1797</t>
  </si>
  <si>
    <t>한양-045</t>
  </si>
  <si>
    <t>dongrip@hanyang.ac.kr</t>
  </si>
  <si>
    <t>02-2220-0433</t>
  </si>
  <si>
    <t>010-2840-5956</t>
  </si>
  <si>
    <t>lkwcal@naver.com</t>
  </si>
  <si>
    <t>02-2281-9575</t>
  </si>
  <si>
    <t>010-4019-0876</t>
  </si>
  <si>
    <t>jyjeon@hanyang.ac.kr</t>
  </si>
  <si>
    <t>02-2220-1795</t>
  </si>
  <si>
    <t>010-3799-2001</t>
  </si>
  <si>
    <t>best2012@naver.com</t>
  </si>
  <si>
    <t>010-6387-8402</t>
  </si>
  <si>
    <t>수정</t>
  </si>
  <si>
    <t>산업과학연구소
(정진욱 교수)</t>
  </si>
  <si>
    <t>joykang@hanyang.ac.kr</t>
  </si>
  <si>
    <t>02-2220-0344</t>
  </si>
  <si>
    <t>010-5437-2549</t>
  </si>
  <si>
    <t>jongin904@naver.com</t>
  </si>
  <si>
    <t>010-8625-4179</t>
  </si>
  <si>
    <t>MCDM연구실</t>
  </si>
  <si>
    <t>kima@hanyang.ac.kr</t>
  </si>
  <si>
    <t>02-2220-4899</t>
  </si>
  <si>
    <t>010-3098-6261</t>
  </si>
  <si>
    <t>juvnile.junn@gmail.com</t>
  </si>
  <si>
    <t>02-2220-4898</t>
  </si>
  <si>
    <t>010-8567-2434</t>
  </si>
  <si>
    <t>HCEM실험실</t>
  </si>
  <si>
    <t>O</t>
  </si>
  <si>
    <t>julee@hanyang.ac.kr</t>
  </si>
  <si>
    <t>02-2220-0349</t>
  </si>
  <si>
    <t>010-6392-9711</t>
  </si>
  <si>
    <t>sb965110@naver.com</t>
  </si>
  <si>
    <t>010-3716-7708</t>
  </si>
  <si>
    <t>한양-041</t>
  </si>
  <si>
    <t>마이크로로봇실험실</t>
  </si>
  <si>
    <t>ghjang@hanyang.ac.kr</t>
  </si>
  <si>
    <t>02-2220-0431</t>
  </si>
  <si>
    <t>010-4200-0431</t>
  </si>
  <si>
    <t>김교봉</t>
  </si>
  <si>
    <t>kkb4477@naver.com</t>
  </si>
  <si>
    <t>02-2220-1729</t>
  </si>
  <si>
    <t>010-3161-4575</t>
  </si>
  <si>
    <t>한양-046</t>
  </si>
  <si>
    <t>아이디어팩토리(외부)</t>
  </si>
  <si>
    <t>sowon2002@hanyang.ac.kr</t>
  </si>
  <si>
    <t>02-2220-2984</t>
  </si>
  <si>
    <t>010-9088-5394</t>
  </si>
  <si>
    <t>jipar@hanyang.ac.kr</t>
  </si>
  <si>
    <t>0368</t>
  </si>
  <si>
    <t>010-7281-0368</t>
  </si>
  <si>
    <t>강다영</t>
  </si>
  <si>
    <t>popopipi95@gmail.com</t>
  </si>
  <si>
    <t>4368</t>
  </si>
  <si>
    <t>010-4054-1107</t>
  </si>
  <si>
    <t>한양-050</t>
    <phoneticPr fontId="2" type="noConversion"/>
  </si>
  <si>
    <t>공과대학 행정2팀</t>
    <phoneticPr fontId="2" type="noConversion"/>
  </si>
  <si>
    <t>생체공학전공</t>
    <phoneticPr fontId="2" type="noConversion"/>
  </si>
  <si>
    <t>HIT</t>
    <phoneticPr fontId="2" type="noConversion"/>
  </si>
  <si>
    <t>뇌컴퓨터인터페이스연구실</t>
    <phoneticPr fontId="2" type="noConversion"/>
  </si>
  <si>
    <t>H-701-F-03-47</t>
    <phoneticPr fontId="2" type="noConversion"/>
  </si>
  <si>
    <t>임창환</t>
    <phoneticPr fontId="2" type="noConversion"/>
  </si>
  <si>
    <t>ich@hanyang.ac.kr</t>
  </si>
  <si>
    <t>02-2220-2322</t>
  </si>
  <si>
    <t>010-4731-4782</t>
  </si>
  <si>
    <t>차호승</t>
  </si>
  <si>
    <t>hoseungcha@gmail.com</t>
  </si>
  <si>
    <t>02-2220-4693</t>
  </si>
  <si>
    <t>010-4307-2405</t>
  </si>
  <si>
    <t>SEED LAB</t>
    <phoneticPr fontId="2" type="noConversion"/>
  </si>
  <si>
    <t>성태현</t>
    <phoneticPr fontId="2" type="noConversion"/>
  </si>
  <si>
    <t>sungth@hanyang.ac.kr</t>
  </si>
  <si>
    <t>02-2220-4317</t>
    <phoneticPr fontId="2" type="noConversion"/>
  </si>
  <si>
    <t>010-9041-2886</t>
    <phoneticPr fontId="2" type="noConversion"/>
  </si>
  <si>
    <t>류철희</t>
    <phoneticPr fontId="2" type="noConversion"/>
  </si>
  <si>
    <t>ryunaol00@gmail.com</t>
  </si>
  <si>
    <t>02-2220-2317</t>
    <phoneticPr fontId="2" type="noConversion"/>
  </si>
  <si>
    <t>010-4738-7124</t>
  </si>
  <si>
    <t>choi@dsplab.hanyang.ac.kr</t>
  </si>
  <si>
    <t>02-2299-6267</t>
  </si>
  <si>
    <t>010-3750-0366</t>
  </si>
  <si>
    <t>ahs90@dsplab.hanyang.ac.kr</t>
  </si>
  <si>
    <t>02-2229-6267</t>
  </si>
  <si>
    <t>010-9209-0278</t>
  </si>
  <si>
    <t>한양-044</t>
    <phoneticPr fontId="2" type="noConversion"/>
  </si>
  <si>
    <t>jswork@hanyang.ac.kr</t>
  </si>
  <si>
    <t>02-597-5902</t>
  </si>
  <si>
    <t>wjshk2000@jiw.co.kr</t>
  </si>
  <si>
    <t>010-4422-6889</t>
  </si>
  <si>
    <t>sunghawn@hanyang.ac.kr</t>
  </si>
  <si>
    <t>02-2220-4448</t>
  </si>
  <si>
    <t>010-9584-3217</t>
  </si>
  <si>
    <t>bookmate@naver.com</t>
  </si>
  <si>
    <t>02-2220-4732</t>
  </si>
  <si>
    <t>010-9731-0411</t>
  </si>
  <si>
    <t>홍지연</t>
  </si>
  <si>
    <t>ksm@ecometron.com</t>
  </si>
  <si>
    <t>02-2220-4731</t>
  </si>
  <si>
    <t>010-9116-9436</t>
  </si>
  <si>
    <t>한양-043</t>
  </si>
  <si>
    <t>산업과학연구소[뉴원글로벌]</t>
  </si>
  <si>
    <t>010-8373-1212</t>
  </si>
  <si>
    <t>yipark@newoneglobal.com</t>
  </si>
  <si>
    <t>010-5265-3788</t>
  </si>
  <si>
    <t>삭제</t>
  </si>
  <si>
    <t>실험실 공간 반납</t>
  </si>
  <si>
    <t>나노SOI공정연구실</t>
    <phoneticPr fontId="2" type="noConversion"/>
  </si>
  <si>
    <t>H-701-F-05-52-1</t>
  </si>
  <si>
    <t>parkjgl@hanyang.ac.kr</t>
  </si>
  <si>
    <t>02-2220-4235</t>
  </si>
  <si>
    <t>010-8765-0230</t>
  </si>
  <si>
    <t>yunss0419@gmail.com</t>
  </si>
  <si>
    <t>02-2220-4233</t>
  </si>
  <si>
    <t>010-4732-6262</t>
  </si>
  <si>
    <t>건축-009</t>
  </si>
  <si>
    <t>건축공학부 실험실(구조공학실험실)</t>
  </si>
  <si>
    <t>실험실 미사용</t>
  </si>
  <si>
    <t>건축-008</t>
  </si>
  <si>
    <t>건축학부 설계실험실(다목적홀)</t>
  </si>
  <si>
    <t>dsharn@hanyang.ac.kr</t>
  </si>
  <si>
    <t>02-2220-0319</t>
  </si>
  <si>
    <t>010-3678-0895</t>
  </si>
  <si>
    <t>동원혁</t>
  </si>
  <si>
    <t>ehddnjsgur@naver.com</t>
  </si>
  <si>
    <t xml:space="preserve">02-2220-1796 </t>
  </si>
  <si>
    <t>010-9803-2204</t>
  </si>
  <si>
    <t>담당자 변경</t>
  </si>
  <si>
    <t>건축-007</t>
  </si>
  <si>
    <t>건축학부 설계실험실</t>
  </si>
  <si>
    <t>건축-006</t>
  </si>
  <si>
    <t>건축-005</t>
  </si>
  <si>
    <t>건축-004</t>
  </si>
  <si>
    <t>건축-002</t>
  </si>
  <si>
    <t>건축공학부 설계실험실</t>
  </si>
  <si>
    <t>kcr97jhk@hanyang.ac.kr</t>
  </si>
  <si>
    <t>02-2220-0304</t>
  </si>
  <si>
    <t>010-8390-0609</t>
  </si>
  <si>
    <t>박태훈</t>
  </si>
  <si>
    <t>evanpark93@gmail.com</t>
  </si>
  <si>
    <t>02-2220-0302</t>
  </si>
  <si>
    <t>010-8806-0269</t>
  </si>
  <si>
    <t>jhlee@hanyang.ac.kr</t>
  </si>
  <si>
    <t>02-2220-0425</t>
  </si>
  <si>
    <t>010-8720-4104</t>
  </si>
  <si>
    <t>정윤성</t>
  </si>
  <si>
    <t>yoonseong512@hanmail.net</t>
  </si>
  <si>
    <t>010-3907-3236</t>
  </si>
  <si>
    <t>parks@hanyang.ac.kr</t>
  </si>
  <si>
    <t>02-2220-0430</t>
  </si>
  <si>
    <t>010-9250-5006</t>
  </si>
  <si>
    <t>seokhwon@hanyang.ac.kr</t>
  </si>
  <si>
    <t>02-2220-4431</t>
  </si>
  <si>
    <t>010-5179-0879</t>
  </si>
  <si>
    <t>minhu777@hanyang.ac.kr</t>
  </si>
  <si>
    <t>02-2220-4437</t>
  </si>
  <si>
    <t>010-4653-5964</t>
  </si>
  <si>
    <t>02-2220-4430</t>
  </si>
  <si>
    <t>최종휘</t>
  </si>
  <si>
    <t>deangpul@hanyang.ac.kr</t>
  </si>
  <si>
    <t>010-4014-8562</t>
  </si>
  <si>
    <t>김휘준</t>
  </si>
  <si>
    <t>khj930726@hanyang.ac.kr</t>
  </si>
  <si>
    <t>010-8714-3995</t>
  </si>
  <si>
    <t>msunwoo@hanyang.ac.kr</t>
  </si>
  <si>
    <t>02-2220-0453</t>
  </si>
  <si>
    <t>010-5270-0453</t>
  </si>
  <si>
    <t>sangwoojeong0318@gmail.com</t>
  </si>
  <si>
    <t xml:space="preserve"> 010-3236-0010</t>
  </si>
  <si>
    <t xml:space="preserve"> sangwoojeong0318@gmail.com</t>
  </si>
  <si>
    <t>010-3236-0010</t>
  </si>
  <si>
    <t>lzy220@hanyang.ac.kr</t>
  </si>
  <si>
    <t>02-2281-8963</t>
  </si>
  <si>
    <t>010-5133-0159</t>
  </si>
  <si>
    <t>kyjhang@hanyang.ac.kr</t>
  </si>
  <si>
    <t>02-2220-0434</t>
  </si>
  <si>
    <t>010-7299-1234</t>
  </si>
  <si>
    <t>lishot@naver.com</t>
  </si>
  <si>
    <t>02-2220-4220</t>
  </si>
  <si>
    <t>010-9872-2248</t>
  </si>
  <si>
    <t>jongpark@hanyang.ac.kr</t>
  </si>
  <si>
    <t>02-2220-0435</t>
  </si>
  <si>
    <t>010-3258-0435</t>
  </si>
  <si>
    <t>강윤석</t>
  </si>
  <si>
    <t>ggieng@naver.com</t>
  </si>
  <si>
    <t>010-3684-4155</t>
  </si>
  <si>
    <t>이형철</t>
    <phoneticPr fontId="2" type="noConversion"/>
  </si>
  <si>
    <t>hclee@hanyang.ac.kr</t>
  </si>
  <si>
    <t>02-2220-1685</t>
    <phoneticPr fontId="2" type="noConversion"/>
  </si>
  <si>
    <t>010-6289-4343</t>
    <phoneticPr fontId="2" type="noConversion"/>
  </si>
  <si>
    <t>하성민</t>
    <phoneticPr fontId="2" type="noConversion"/>
  </si>
  <si>
    <t>haha4100@hanyang.ac.kr</t>
  </si>
  <si>
    <t>010-3063-1229</t>
    <phoneticPr fontId="2" type="noConversion"/>
  </si>
  <si>
    <t>정규선</t>
    <phoneticPr fontId="2" type="noConversion"/>
  </si>
  <si>
    <t>kschung@hanyang.ac.kr</t>
  </si>
  <si>
    <t>02-2220-0465</t>
  </si>
  <si>
    <t>010-2550-0465</t>
  </si>
  <si>
    <t>mmerii@naver.com</t>
  </si>
  <si>
    <t>02-2220-1894</t>
  </si>
  <si>
    <t>010-5137-5962</t>
  </si>
  <si>
    <t>고광철</t>
    <phoneticPr fontId="2" type="noConversion"/>
  </si>
  <si>
    <t>kwang@hanyang.ac.kr</t>
  </si>
  <si>
    <t>02-2220-0348</t>
  </si>
  <si>
    <t>010-3733-0348</t>
  </si>
  <si>
    <t>d.sehoon.kim@gmail.com</t>
  </si>
  <si>
    <t>02-2220-4038</t>
  </si>
  <si>
    <t>010-3996-2910</t>
  </si>
  <si>
    <t>정진욱</t>
    <phoneticPr fontId="2" type="noConversion"/>
  </si>
  <si>
    <t>joykang@naver.com</t>
  </si>
  <si>
    <t>kwankyu@hanyang.ac.kr</t>
  </si>
  <si>
    <t>02-2220-0439</t>
  </si>
  <si>
    <t>010-6585-1376</t>
  </si>
  <si>
    <t>jason401@naver.com</t>
  </si>
  <si>
    <t>010-4805-5231</t>
  </si>
  <si>
    <t>전력전자실험 2</t>
    <phoneticPr fontId="2" type="noConversion"/>
  </si>
  <si>
    <t>김래영</t>
    <phoneticPr fontId="2" type="noConversion"/>
  </si>
  <si>
    <t>rykim@hanyang.ac.kr</t>
  </si>
  <si>
    <t>02-2220-0341</t>
  </si>
  <si>
    <t>010-6626-0628</t>
  </si>
  <si>
    <t>양시석</t>
  </si>
  <si>
    <t>rjazmf@hanyang.ac.kr</t>
  </si>
  <si>
    <t>010-2777-4771</t>
  </si>
  <si>
    <t>전기재료응용연구실</t>
    <phoneticPr fontId="2" type="noConversion"/>
  </si>
  <si>
    <t>02-2220-4317</t>
    <phoneticPr fontId="2" type="noConversion"/>
  </si>
  <si>
    <t>twk@hanyang.ac.kr</t>
  </si>
  <si>
    <t>02-2220-0354</t>
  </si>
  <si>
    <t>010-5442-3887</t>
  </si>
  <si>
    <t>이정헌</t>
  </si>
  <si>
    <t>mpss2200@nate.com</t>
  </si>
  <si>
    <t>010-5759-1114</t>
  </si>
  <si>
    <t>공별-036</t>
    <phoneticPr fontId="2" type="noConversion"/>
  </si>
  <si>
    <t>통신시스템연구실2</t>
    <phoneticPr fontId="2" type="noConversion"/>
  </si>
  <si>
    <t>hcmoon@hanyang.ac.kr</t>
  </si>
  <si>
    <t>02-2220-0357</t>
    <phoneticPr fontId="2" type="noConversion"/>
  </si>
  <si>
    <t>010-9980-5351</t>
  </si>
  <si>
    <t>itboooo@hanyang.ac.kr</t>
  </si>
  <si>
    <t>02-2220-4358</t>
  </si>
  <si>
    <t>010-7666-4203</t>
  </si>
  <si>
    <t>공별-035</t>
    <phoneticPr fontId="2" type="noConversion"/>
  </si>
  <si>
    <t>멀티미디어네트워킹연구실1</t>
    <phoneticPr fontId="2" type="noConversion"/>
  </si>
  <si>
    <t>정재일</t>
    <phoneticPr fontId="2" type="noConversion"/>
  </si>
  <si>
    <t>jijung@hanyang.ac.kr</t>
    <phoneticPr fontId="2" type="noConversion"/>
  </si>
  <si>
    <t>02-2220-0352</t>
    <phoneticPr fontId="2" type="noConversion"/>
  </si>
  <si>
    <t>010-3202-0357</t>
    <phoneticPr fontId="2" type="noConversion"/>
  </si>
  <si>
    <t>안홍일</t>
    <phoneticPr fontId="2" type="noConversion"/>
  </si>
  <si>
    <t>aviate@hanyang.ac.kr</t>
    <phoneticPr fontId="2" type="noConversion"/>
  </si>
  <si>
    <t>02-2282-4497</t>
    <phoneticPr fontId="2" type="noConversion"/>
  </si>
  <si>
    <t>010-4320-7531</t>
    <phoneticPr fontId="2" type="noConversion"/>
  </si>
  <si>
    <t>박상규</t>
    <phoneticPr fontId="2" type="noConversion"/>
  </si>
  <si>
    <t>교수</t>
    <phoneticPr fontId="2" type="noConversion"/>
  </si>
  <si>
    <t>sanggyu@hanyang.ac.kr</t>
    <phoneticPr fontId="2" type="noConversion"/>
  </si>
  <si>
    <t>02-2291-0375</t>
    <phoneticPr fontId="2" type="noConversion"/>
  </si>
  <si>
    <t>010-2402-0375</t>
    <phoneticPr fontId="2" type="noConversion"/>
  </si>
  <si>
    <t>이나후</t>
    <phoneticPr fontId="2" type="noConversion"/>
  </si>
  <si>
    <t>lochyang@naver.com</t>
    <phoneticPr fontId="2" type="noConversion"/>
  </si>
  <si>
    <t>02-2291-0375</t>
    <phoneticPr fontId="2" type="noConversion"/>
  </si>
  <si>
    <t>010-2826-0410</t>
    <phoneticPr fontId="2" type="noConversion"/>
  </si>
  <si>
    <t>hdkim@hanyang.ac.kr</t>
  </si>
  <si>
    <t>02-2298-0373</t>
  </si>
  <si>
    <t>010-8290-0373</t>
  </si>
  <si>
    <t>이호승</t>
  </si>
  <si>
    <t>hoseung312@naver.com</t>
  </si>
  <si>
    <t>02-2220-0373</t>
  </si>
  <si>
    <t>010-2070-6721</t>
  </si>
  <si>
    <t>박완준</t>
    <phoneticPr fontId="2" type="noConversion"/>
  </si>
  <si>
    <t>wanjun@hanyang.ac.kr</t>
    <phoneticPr fontId="2" type="noConversion"/>
  </si>
  <si>
    <t>02-2220-4315</t>
    <phoneticPr fontId="2" type="noConversion"/>
  </si>
  <si>
    <t>010-3730-6307</t>
    <phoneticPr fontId="2" type="noConversion"/>
  </si>
  <si>
    <t>이원혁</t>
    <phoneticPr fontId="2" type="noConversion"/>
  </si>
  <si>
    <t>lwh9886@gmail.com</t>
  </si>
  <si>
    <t>02-2220-4881</t>
    <phoneticPr fontId="2" type="noConversion"/>
  </si>
  <si>
    <t>010-7138-9886</t>
    <phoneticPr fontId="2" type="noConversion"/>
  </si>
  <si>
    <t>공별-034</t>
    <phoneticPr fontId="2" type="noConversion"/>
  </si>
  <si>
    <t>음성,음향, 오디오신호처리연구실</t>
    <phoneticPr fontId="2" type="noConversion"/>
  </si>
  <si>
    <t>장준혁</t>
    <phoneticPr fontId="2" type="noConversion"/>
  </si>
  <si>
    <t>jchang@hanyang.ac.kr</t>
    <phoneticPr fontId="2" type="noConversion"/>
  </si>
  <si>
    <t>02-2220-0355</t>
    <phoneticPr fontId="2" type="noConversion"/>
  </si>
  <si>
    <t>010-2294-2420</t>
    <phoneticPr fontId="2" type="noConversion"/>
  </si>
  <si>
    <t>박관호</t>
  </si>
  <si>
    <t>rhksgh7370@naver.com</t>
  </si>
  <si>
    <t>02)2291-0357</t>
  </si>
  <si>
    <t>010-7370-2313</t>
  </si>
  <si>
    <t>정제명</t>
    <phoneticPr fontId="2" type="noConversion"/>
  </si>
  <si>
    <t>jsqm@hanyang.ac.kr</t>
    <phoneticPr fontId="2" type="noConversion"/>
  </si>
  <si>
    <t>02-2282-0370</t>
    <phoneticPr fontId="2" type="noConversion"/>
  </si>
  <si>
    <t>010-8968-0374</t>
    <phoneticPr fontId="2" type="noConversion"/>
  </si>
  <si>
    <t>02-2282-0370</t>
    <phoneticPr fontId="2" type="noConversion"/>
  </si>
  <si>
    <t>010-8968-0374</t>
    <phoneticPr fontId="2" type="noConversion"/>
  </si>
  <si>
    <t>남상원</t>
    <phoneticPr fontId="2" type="noConversion"/>
  </si>
  <si>
    <t>swnam@hanyang.ac.kr</t>
    <phoneticPr fontId="2" type="noConversion"/>
  </si>
  <si>
    <t>02-2220-0346</t>
    <phoneticPr fontId="2" type="noConversion"/>
  </si>
  <si>
    <t>010-9116-0346</t>
    <phoneticPr fontId="2" type="noConversion"/>
  </si>
  <si>
    <t xml:space="preserve">김진 </t>
    <phoneticPr fontId="2" type="noConversion"/>
  </si>
  <si>
    <t xml:space="preserve">bing50@hanyang.ac.kr </t>
    <phoneticPr fontId="2" type="noConversion"/>
  </si>
  <si>
    <t>02-2281-0588</t>
    <phoneticPr fontId="2" type="noConversion"/>
  </si>
  <si>
    <t>010-4263-2154</t>
    <phoneticPr fontId="2" type="noConversion"/>
  </si>
  <si>
    <t>박승권</t>
    <phoneticPr fontId="2" type="noConversion"/>
  </si>
  <si>
    <t>sp2996@hanyang.ac.kr</t>
    <phoneticPr fontId="2" type="noConversion"/>
  </si>
  <si>
    <t>02-2294-0367</t>
    <phoneticPr fontId="2" type="noConversion"/>
  </si>
  <si>
    <t>010-8927-0367</t>
    <phoneticPr fontId="2" type="noConversion"/>
  </si>
  <si>
    <t>담천업</t>
    <phoneticPr fontId="2" type="noConversion"/>
  </si>
  <si>
    <t>tantinsely@gmail.com</t>
    <phoneticPr fontId="2" type="noConversion"/>
  </si>
  <si>
    <t>02-2294-0366</t>
    <phoneticPr fontId="2" type="noConversion"/>
  </si>
  <si>
    <t>010-2186-4578</t>
    <phoneticPr fontId="2" type="noConversion"/>
  </si>
  <si>
    <t>박승권</t>
    <phoneticPr fontId="2" type="noConversion"/>
  </si>
  <si>
    <t>sp2996@hanyang.ac.kr</t>
    <phoneticPr fontId="2" type="noConversion"/>
  </si>
  <si>
    <t>010-8927-0367</t>
    <phoneticPr fontId="2" type="noConversion"/>
  </si>
  <si>
    <t>010-2186-4578</t>
    <phoneticPr fontId="2" type="noConversion"/>
  </si>
  <si>
    <t>ywsuh@hanyang.ac.kr</t>
  </si>
  <si>
    <t>02-2220-2329</t>
  </si>
  <si>
    <t>010-6413-8715</t>
  </si>
  <si>
    <t>정휘람</t>
  </si>
  <si>
    <t>sbb37@hanmail.net</t>
  </si>
  <si>
    <t>02-2220-4329</t>
  </si>
  <si>
    <t>010-7466-2941</t>
  </si>
  <si>
    <t>parkj@hanyang.ac.kr</t>
  </si>
  <si>
    <t>02-2220-0424</t>
  </si>
  <si>
    <t>010-4809-4426</t>
  </si>
  <si>
    <t>김완승</t>
  </si>
  <si>
    <t>xqxwxexr@naver.com</t>
  </si>
  <si>
    <t>02-2220-4826</t>
  </si>
  <si>
    <t>010-3209-7310</t>
  </si>
  <si>
    <t>공보-018</t>
  </si>
  <si>
    <t>로봇설계공학연구실(서태원교수 학생연구실)</t>
  </si>
  <si>
    <t>서태원</t>
  </si>
  <si>
    <t>taewon.seo1@gmail.com</t>
  </si>
  <si>
    <t>02-2220-0428</t>
  </si>
  <si>
    <t>010-6545-3414</t>
  </si>
  <si>
    <t>박창민</t>
  </si>
  <si>
    <t>pcm900530@gmail.com</t>
  </si>
  <si>
    <t>010-6691-7699</t>
  </si>
  <si>
    <t>sbl22@hanyang.ac.kr</t>
  </si>
  <si>
    <t>02-2282-1676</t>
  </si>
  <si>
    <t>010-4143-1172</t>
  </si>
  <si>
    <t>yso526@hanyang.ac.kr</t>
  </si>
  <si>
    <t>010-4578-8422</t>
  </si>
  <si>
    <t>jaykim@hanyang.ac.kr</t>
  </si>
  <si>
    <t>02-2220-0447</t>
  </si>
  <si>
    <t>010-4362-0447</t>
  </si>
  <si>
    <t>rntjdcks123@naver.com</t>
  </si>
  <si>
    <t>02-2220-0572</t>
  </si>
  <si>
    <t>010-9092-7910</t>
  </si>
  <si>
    <t>rgwrgw00@gmail.com</t>
  </si>
  <si>
    <t>010-9210-9004</t>
  </si>
  <si>
    <t>cchung@hanyang.ac.kr</t>
  </si>
  <si>
    <t>02-2220-1724</t>
  </si>
  <si>
    <t>010-3824-1724</t>
  </si>
  <si>
    <t>lakewood1@daum.net</t>
  </si>
  <si>
    <t>02-2220-4308</t>
  </si>
  <si>
    <t>010-3874-8071</t>
  </si>
  <si>
    <t>공보-019</t>
  </si>
  <si>
    <t>PHL / Physicochemical Hydrodynamics Lab</t>
  </si>
  <si>
    <t>H-207-F-07-12-2</t>
  </si>
  <si>
    <t>곽노균</t>
  </si>
  <si>
    <t>rhokyun@hanyang.ac.kr</t>
  </si>
  <si>
    <t>02-2220-2900</t>
  </si>
  <si>
    <t>010-3804-9424</t>
  </si>
  <si>
    <t>kshoon94@daum.net</t>
  </si>
  <si>
    <t>010-2107-8184</t>
  </si>
  <si>
    <t>공보-017</t>
  </si>
  <si>
    <t>멀티피직스시스템디자연구실</t>
  </si>
  <si>
    <t>ghy@hanyang.ac.kr</t>
  </si>
  <si>
    <t>02-2220-0451</t>
  </si>
  <si>
    <t>010-4177-9233</t>
  </si>
  <si>
    <t>김지완</t>
  </si>
  <si>
    <t>slop1365@gmail.com</t>
  </si>
  <si>
    <t>010-5410-4681</t>
  </si>
  <si>
    <t>공보-016</t>
    <phoneticPr fontId="2" type="noConversion"/>
  </si>
  <si>
    <t>전력&amp;에너지시스템연구실</t>
    <phoneticPr fontId="2" type="noConversion"/>
  </si>
  <si>
    <t>swbae@hanyang.ac.kr</t>
  </si>
  <si>
    <t>02-2220-2309</t>
  </si>
  <si>
    <t>010-9247-2457</t>
  </si>
  <si>
    <t>장문석</t>
  </si>
  <si>
    <t>mooska@hanyang.ac.kr</t>
  </si>
  <si>
    <t>010-8293-8977</t>
  </si>
  <si>
    <t>srhee@hanyang.ac.kr</t>
  </si>
  <si>
    <t>02-2220-0438</t>
  </si>
  <si>
    <t>010-3318-0438</t>
  </si>
  <si>
    <t>ksn5207@naver.com</t>
  </si>
  <si>
    <t>010-3331-2734</t>
  </si>
  <si>
    <t>schung@hanyang.ac.kr</t>
  </si>
  <si>
    <t>02-2296-2750</t>
  </si>
  <si>
    <t>02-2296-2750</t>
    <phoneticPr fontId="2" type="noConversion"/>
  </si>
  <si>
    <t>qdgqdg0520@hanyang.ac.kr</t>
  </si>
  <si>
    <t>02-2220-0444</t>
  </si>
  <si>
    <t>010-8994-5728</t>
  </si>
  <si>
    <t>02-2-296-2750</t>
    <phoneticPr fontId="2" type="noConversion"/>
  </si>
  <si>
    <t xml:space="preserve">srhee@hanyang.ac.kr </t>
  </si>
  <si>
    <t>02-2220-0436</t>
  </si>
  <si>
    <t>jhi@hanyang.ac.kr</t>
  </si>
  <si>
    <t>02-2220-0297</t>
  </si>
  <si>
    <t>010-8504-3874</t>
  </si>
  <si>
    <t>simonsong@hanyang.ac.kr</t>
  </si>
  <si>
    <t>02-2220-0423</t>
  </si>
  <si>
    <t>010-2544-1671</t>
  </si>
  <si>
    <t>asb2751@gmail.com</t>
  </si>
  <si>
    <t>02-2220-4243</t>
  </si>
  <si>
    <t>010-6251-2751</t>
  </si>
  <si>
    <t>smoon@hanyang.ac.kr</t>
  </si>
  <si>
    <t>02-2220-0450</t>
  </si>
  <si>
    <t>010-9311-0450</t>
  </si>
  <si>
    <t>osbgwd@gmail.com</t>
  </si>
  <si>
    <t>02-2220-4451</t>
  </si>
  <si>
    <t>010-7737-9690</t>
  </si>
  <si>
    <t>공본-045</t>
  </si>
  <si>
    <t>구조강도 및 최적설계연구실(202-1)</t>
  </si>
  <si>
    <t>syhan@hanyang.ac.kr</t>
  </si>
  <si>
    <t>02-2220-0456</t>
  </si>
  <si>
    <t>010-2361-0456</t>
  </si>
  <si>
    <t>rkddnjsqh12@naver.com</t>
  </si>
  <si>
    <t>02-2220-1895</t>
  </si>
  <si>
    <t>010-6233-3559</t>
  </si>
  <si>
    <t>twkim@hanyang.ac.kr</t>
  </si>
  <si>
    <t>02-2220-0421</t>
  </si>
  <si>
    <t>010-3113-2808</t>
  </si>
  <si>
    <t>wanguu@hanyang.ac.kr</t>
  </si>
  <si>
    <t>010-2034-8828</t>
  </si>
  <si>
    <t>안혜빈</t>
  </si>
  <si>
    <t>hbpjk223@gmail.com</t>
  </si>
  <si>
    <t>010-3286-2502</t>
  </si>
  <si>
    <t>ksleehy@hanyang.ac.kr</t>
  </si>
  <si>
    <t>02-2220-0426</t>
  </si>
  <si>
    <t>010-9014-8074</t>
  </si>
  <si>
    <t>touyet@naver.com</t>
  </si>
  <si>
    <t>02-2220-4778</t>
  </si>
  <si>
    <t>010-4158-4928</t>
  </si>
  <si>
    <t>ysjnuri@hanyang.ac.kr</t>
  </si>
  <si>
    <t>02-2220-0422</t>
  </si>
  <si>
    <t>010-3577-4637</t>
  </si>
  <si>
    <t>sjyi@hanyang.ac.kr</t>
  </si>
  <si>
    <t>02-2220-0454</t>
  </si>
  <si>
    <t>010-3221-0454</t>
  </si>
  <si>
    <t>sunjaehun@naver.com</t>
  </si>
  <si>
    <t>02-2220-5788</t>
  </si>
  <si>
    <t>010-7167-2249</t>
  </si>
  <si>
    <t>choijh@hanyang.ac.kr</t>
  </si>
  <si>
    <t>02-2220-0376</t>
  </si>
  <si>
    <t>010-6293-0376</t>
  </si>
  <si>
    <t>yuntae1101@naver.com</t>
  </si>
  <si>
    <t>010-2799-6082</t>
  </si>
  <si>
    <t>공본-047</t>
    <phoneticPr fontId="2" type="noConversion"/>
  </si>
  <si>
    <t>여성공학인재양성센터 실습실</t>
    <phoneticPr fontId="2" type="noConversion"/>
  </si>
  <si>
    <t>오현옥</t>
    <phoneticPr fontId="2" type="noConversion"/>
  </si>
  <si>
    <t>hoh@hanyang.ac.kr</t>
    <phoneticPr fontId="2" type="noConversion"/>
  </si>
  <si>
    <t>02-2220-2395</t>
    <phoneticPr fontId="2" type="noConversion"/>
  </si>
  <si>
    <t>010-4332-5423</t>
    <phoneticPr fontId="2" type="noConversion"/>
  </si>
  <si>
    <t>김성하</t>
    <phoneticPr fontId="2" type="noConversion"/>
  </si>
  <si>
    <t>shkim80@hanyang.ac.kr</t>
    <phoneticPr fontId="2" type="noConversion"/>
  </si>
  <si>
    <t>02-2220-1632</t>
    <phoneticPr fontId="2" type="noConversion"/>
  </si>
  <si>
    <t>010-2778-8394</t>
    <phoneticPr fontId="2" type="noConversion"/>
  </si>
  <si>
    <t>정재경</t>
    <phoneticPr fontId="2" type="noConversion"/>
  </si>
  <si>
    <t>jkjeong1@hanyang.ac.kr</t>
    <phoneticPr fontId="2" type="noConversion"/>
  </si>
  <si>
    <t>02-2220-2327</t>
    <phoneticPr fontId="2" type="noConversion"/>
  </si>
  <si>
    <t>010-3050-5291</t>
    <phoneticPr fontId="2" type="noConversion"/>
  </si>
  <si>
    <t>조민회</t>
    <phoneticPr fontId="2" type="noConversion"/>
  </si>
  <si>
    <t>jmh5420@naver.com</t>
  </si>
  <si>
    <t>02-2220-4180</t>
    <phoneticPr fontId="2" type="noConversion"/>
  </si>
  <si>
    <t>010-5239-5882</t>
    <phoneticPr fontId="2" type="noConversion"/>
  </si>
  <si>
    <t>jjy1004@hanyang.ac.kr</t>
  </si>
  <si>
    <t>02-2220-0492</t>
  </si>
  <si>
    <t>010-2456-6905</t>
  </si>
  <si>
    <t>최현동</t>
  </si>
  <si>
    <t>seohae7785@hanyang.ac.kr</t>
  </si>
  <si>
    <t>010-9737-5358</t>
  </si>
  <si>
    <t>유기나노 합성 및 분석 실험실습실</t>
  </si>
  <si>
    <t>kimsh@hanyang.ac.kr</t>
  </si>
  <si>
    <t>02-2220-1490</t>
  </si>
  <si>
    <t>장지영</t>
  </si>
  <si>
    <t>H5EAAA@hanyang.ac.kr</t>
  </si>
  <si>
    <t>jinkukkim@hanyang.ac.kr</t>
  </si>
  <si>
    <t>02-2220-2331</t>
  </si>
  <si>
    <t>010-9966-1360</t>
  </si>
  <si>
    <t>서동우</t>
  </si>
  <si>
    <t>dongwooseo@hanyang.ac.kr</t>
  </si>
  <si>
    <t>02-2220-4331</t>
  </si>
  <si>
    <t>010-2756-9925</t>
  </si>
  <si>
    <t>scyi@hanyang.ac.kr</t>
  </si>
  <si>
    <t>02-2220-0481</t>
  </si>
  <si>
    <t>010-2007-7864</t>
  </si>
  <si>
    <t>silverlight@hanyang.ac.kr</t>
  </si>
  <si>
    <t>010-2758-0464</t>
  </si>
  <si>
    <t>munsy@hanyang.ac.kr</t>
  </si>
  <si>
    <t>02-2220-0483</t>
  </si>
  <si>
    <t>010-8537-2953</t>
  </si>
  <si>
    <t>cjh4965@naver.com</t>
  </si>
  <si>
    <t>010-2653-4965</t>
  </si>
  <si>
    <t>shjeong@hanyang.ac.kr</t>
  </si>
  <si>
    <t>02-2220-0498</t>
  </si>
  <si>
    <t>010-9076-4192</t>
  </si>
  <si>
    <t>claahr2@gmail.com</t>
  </si>
  <si>
    <t>02-2220-0493</t>
  </si>
  <si>
    <t>010-8920-3186</t>
  </si>
  <si>
    <t>02-2220-0496</t>
  </si>
  <si>
    <t>010-3715-0496</t>
  </si>
  <si>
    <t>ykw9211@naver.com</t>
  </si>
  <si>
    <t>02-2220-4496</t>
  </si>
  <si>
    <t>010-4945-6860</t>
  </si>
  <si>
    <t>cgcho@hanyang.ac.kr</t>
  </si>
  <si>
    <t>02-2220-0497</t>
  </si>
  <si>
    <t>010-7141-0497</t>
  </si>
  <si>
    <t>bsy5774@naver.com</t>
  </si>
  <si>
    <t>010-8858-4624</t>
  </si>
  <si>
    <t>정영우</t>
  </si>
  <si>
    <t>jyw1326@hanyang.ac.kr</t>
  </si>
  <si>
    <t>010-6558-1326</t>
  </si>
  <si>
    <t>02-2220-4315</t>
    <phoneticPr fontId="2" type="noConversion"/>
  </si>
  <si>
    <t>02-2220-0342</t>
  </si>
  <si>
    <t>wanjun@hanyang.ac.kr</t>
    <phoneticPr fontId="2" type="noConversion"/>
  </si>
  <si>
    <t>박완준</t>
    <phoneticPr fontId="2" type="noConversion"/>
  </si>
  <si>
    <t>이원혁</t>
    <phoneticPr fontId="2" type="noConversion"/>
  </si>
  <si>
    <t>02-2220-4881</t>
    <phoneticPr fontId="2" type="noConversion"/>
  </si>
  <si>
    <t>skylee@hanyang.ac.kr</t>
  </si>
  <si>
    <t>02-2220-0478</t>
  </si>
  <si>
    <t>010-2511-1020</t>
  </si>
  <si>
    <t>도형호</t>
  </si>
  <si>
    <t>hojin81@gmail.com</t>
  </si>
  <si>
    <t>02-2220-0475</t>
  </si>
  <si>
    <t>010-2057-8099</t>
  </si>
  <si>
    <t>hryu@hanyang.ac.kr</t>
  </si>
  <si>
    <t>02-2220-0474</t>
  </si>
  <si>
    <t>010-2730-0474</t>
  </si>
  <si>
    <t>김현도</t>
  </si>
  <si>
    <t>rlaguseh12@gmail.com</t>
  </si>
  <si>
    <t>010-4878-2912</t>
  </si>
  <si>
    <t>nnsjkim@hanyang.ac.kr</t>
  </si>
  <si>
    <t>02-2220-0415</t>
  </si>
  <si>
    <t>010-6582-2360</t>
  </si>
  <si>
    <t>지승은</t>
  </si>
  <si>
    <t>jsy8691@hanyang.ac.kr</t>
  </si>
  <si>
    <t>010-6646-8691</t>
  </si>
  <si>
    <t>seanlee@hanyang.ac.kr</t>
  </si>
  <si>
    <t>02-2220-2243</t>
  </si>
  <si>
    <t>010-9940-4014</t>
  </si>
  <si>
    <t>thenext207@naver.com</t>
  </si>
  <si>
    <t>02-2220-4018</t>
  </si>
  <si>
    <t>010-9264-7387</t>
  </si>
  <si>
    <t>jkpark@hanyang.ac.kr</t>
  </si>
  <si>
    <t>02-2220-0416</t>
  </si>
  <si>
    <t>010-3341-0416</t>
  </si>
  <si>
    <t>권주역</t>
  </si>
  <si>
    <t>jykwon@hanyang.ac.kr</t>
  </si>
  <si>
    <t>02-2200-4200</t>
  </si>
  <si>
    <t>010-3739-2161</t>
  </si>
  <si>
    <t>멀티스케일건축재료실험실</t>
  </si>
  <si>
    <t>sbae@hanyang.ac.kr</t>
  </si>
  <si>
    <t>010-9458-1151</t>
  </si>
  <si>
    <t>p9206@naver.com</t>
  </si>
  <si>
    <t>010-5529-5607</t>
  </si>
  <si>
    <t>실험실명 변경</t>
  </si>
  <si>
    <t>jkkim1@hanyang.ac.kr</t>
  </si>
  <si>
    <t>02-2220-0464</t>
  </si>
  <si>
    <t>010-8887-6555</t>
  </si>
  <si>
    <t>yimcw92@nural.hanyang.ac.kr</t>
  </si>
  <si>
    <t>02-2220-4577</t>
  </si>
  <si>
    <t>010-5156-2152</t>
  </si>
  <si>
    <t>jbyun@hanyang.ac.kr</t>
  </si>
  <si>
    <t>02-2220-0461</t>
  </si>
  <si>
    <t>010-8879-6258</t>
  </si>
  <si>
    <t>sja05152@naver.com</t>
  </si>
  <si>
    <t>02-2220-4468</t>
  </si>
  <si>
    <t>010-8726-9515</t>
  </si>
  <si>
    <t>wmsung@hanyang.ac.kr</t>
  </si>
  <si>
    <t>02-2220-0414</t>
  </si>
  <si>
    <t>010-9036-0180</t>
  </si>
  <si>
    <t>sysoo2@hanmail.net</t>
  </si>
  <si>
    <t>02-2220-4471</t>
  </si>
  <si>
    <t>010-2624-8026</t>
  </si>
  <si>
    <t>changmoo@hanyang.ac.kr</t>
  </si>
  <si>
    <t>02-2220-0338</t>
  </si>
  <si>
    <t>010-5161-3978</t>
  </si>
  <si>
    <t>chash2580@gmail.com</t>
  </si>
  <si>
    <t>02-2220-4646</t>
  </si>
  <si>
    <t>010-4538-1610</t>
  </si>
  <si>
    <t>레지나리교수 연구실</t>
  </si>
  <si>
    <t>교수실로 변경</t>
  </si>
  <si>
    <t>전한종교수 연구실</t>
  </si>
  <si>
    <t>건축디자인컴퓨팅연구센터</t>
  </si>
  <si>
    <t>전한종</t>
  </si>
  <si>
    <t>hanjong@hanyang.ac.kr</t>
  </si>
  <si>
    <t>02-2220-1796</t>
  </si>
  <si>
    <t>010-7187-0096</t>
  </si>
  <si>
    <t>호실 명칭 및 책임자, 담당자 변경</t>
  </si>
  <si>
    <t>jjkim@hanyang.ac.kr</t>
  </si>
  <si>
    <t>02-2220-0316</t>
  </si>
  <si>
    <t>010-5384-1583</t>
  </si>
  <si>
    <t>정희재</t>
  </si>
  <si>
    <t>gmlwodnwo95@nate.com</t>
  </si>
  <si>
    <t>02-2220-0307</t>
  </si>
  <si>
    <t>010-4050-6612</t>
  </si>
  <si>
    <t>담당자, 관장학과, 책임자 변경</t>
  </si>
  <si>
    <t>jjwarc@hanyang.ac.kr</t>
  </si>
  <si>
    <t>02-2220-2370</t>
  </si>
  <si>
    <t>010-2039-9609</t>
  </si>
  <si>
    <t>csy5104@naver.com</t>
  </si>
  <si>
    <t>02-2291-9609</t>
  </si>
  <si>
    <t>010-2312-7622</t>
  </si>
  <si>
    <t>박준석</t>
  </si>
  <si>
    <t>junpark@hanyang.ac.kr</t>
  </si>
  <si>
    <t>02-2220-1743</t>
  </si>
  <si>
    <t>010-9066-5904</t>
  </si>
  <si>
    <t>안영민</t>
  </si>
  <si>
    <t>sentile@naver.com</t>
  </si>
  <si>
    <t>010-3808-4369</t>
  </si>
  <si>
    <t>이태용</t>
  </si>
  <si>
    <t>tylee@corestem.com</t>
  </si>
  <si>
    <t>02-497-3791</t>
  </si>
  <si>
    <t>신혜윤</t>
  </si>
  <si>
    <t>hyshin@corestem.com</t>
  </si>
  <si>
    <t>H-609-F-07-01-2</t>
  </si>
  <si>
    <t>jechung@hanyang.ac.kr</t>
  </si>
  <si>
    <t>031-400-5816</t>
  </si>
  <si>
    <t>010-5093-5346</t>
  </si>
  <si>
    <t>kheyoung@hyumc.com</t>
  </si>
  <si>
    <t>02-2290-8931</t>
  </si>
  <si>
    <t>010-7933-2432</t>
  </si>
  <si>
    <t>공과대학(WCD 건설환경공학과)</t>
  </si>
  <si>
    <t>joycon@hanmail.net</t>
  </si>
  <si>
    <t>02-2220-0327</t>
  </si>
  <si>
    <t>010-8787-0036</t>
  </si>
  <si>
    <t>김성준</t>
  </si>
  <si>
    <t>dhkdquf930@nate.com</t>
  </si>
  <si>
    <t>010-8472-3156</t>
  </si>
  <si>
    <t>동관 1203호</t>
  </si>
  <si>
    <t>H-205-F-12-01</t>
  </si>
  <si>
    <t>cseun@hanyang.ac.kr</t>
  </si>
  <si>
    <t>031-560-2228</t>
  </si>
  <si>
    <t>010-2209-6026</t>
  </si>
  <si>
    <t>7031927@hyumc.com</t>
  </si>
  <si>
    <t>031-560-2073</t>
  </si>
  <si>
    <t>010-3377-9790</t>
  </si>
  <si>
    <t>H-210-B-01-02</t>
  </si>
  <si>
    <t>seungjae@hanyang.ac.kr</t>
  </si>
  <si>
    <t>02-2220-0457</t>
  </si>
  <si>
    <t>010-7180-0457</t>
  </si>
  <si>
    <t>yhjung207@hanyang.ac.kr</t>
  </si>
  <si>
    <t>02-2220-4466</t>
  </si>
  <si>
    <t>010-7687-0022</t>
  </si>
  <si>
    <t>H-210-B-01-03</t>
  </si>
  <si>
    <t>장형규</t>
  </si>
  <si>
    <t>boosamo@gmail.com</t>
  </si>
  <si>
    <t>010-3024-1299</t>
  </si>
  <si>
    <t>H-210-B-01-04</t>
  </si>
  <si>
    <t>최재호</t>
  </si>
  <si>
    <t>jaeho0608@hanyang.ac.kr</t>
  </si>
  <si>
    <t>010-3600-6736</t>
  </si>
  <si>
    <t>H-210-B-01-09</t>
  </si>
  <si>
    <t>H-210-F-02-13</t>
  </si>
  <si>
    <t>김범진</t>
  </si>
  <si>
    <t>bumjinkm@naver.com</t>
  </si>
  <si>
    <t>010-3085-2133</t>
  </si>
  <si>
    <t>H-210-F-02-14</t>
  </si>
  <si>
    <t>rnh224@gmail.com</t>
  </si>
  <si>
    <t>010-5551-6435</t>
  </si>
  <si>
    <t>H-210-F-02-15</t>
  </si>
  <si>
    <t>김태양</t>
  </si>
  <si>
    <t>kty3237@naver.com</t>
  </si>
  <si>
    <t>010-4702-4613</t>
  </si>
  <si>
    <t>H-210-F-02-16</t>
  </si>
  <si>
    <t>H-210-F-03-03</t>
  </si>
  <si>
    <t>naugsang@hyundai-ngv.com</t>
  </si>
  <si>
    <t>02-2621-5763</t>
  </si>
  <si>
    <t>repeator@hyundai-ngv.com</t>
  </si>
  <si>
    <t>02-2621-5770</t>
  </si>
  <si>
    <t>미자공-036</t>
  </si>
  <si>
    <t>크리에이티브랩</t>
  </si>
  <si>
    <t>H-210-F-03-05</t>
  </si>
  <si>
    <t>H-210-F-03-06</t>
  </si>
  <si>
    <t>H-210-F-04-01</t>
  </si>
  <si>
    <t>hongjp@hanyang.ac.kr</t>
  </si>
  <si>
    <t>02-2220-0455</t>
  </si>
  <si>
    <t>010-7501-7517</t>
  </si>
  <si>
    <t>H-210-F-04-05</t>
  </si>
  <si>
    <t>H-210-F-04-06</t>
  </si>
  <si>
    <t>jpark@hanyang.ac.kr</t>
  </si>
  <si>
    <t>02-2220-0448</t>
  </si>
  <si>
    <t>010-6228-0448</t>
  </si>
  <si>
    <t>yyh6920@naver.com</t>
  </si>
  <si>
    <t>02-2299-1887</t>
  </si>
  <si>
    <t>010-8767-0133</t>
  </si>
  <si>
    <t>H-210-F-04-07</t>
  </si>
  <si>
    <t>swyoon@hanyang.ac.kr</t>
  </si>
  <si>
    <t>02-2220-2891</t>
  </si>
  <si>
    <t>010-2353-3152</t>
  </si>
  <si>
    <t>변미정</t>
  </si>
  <si>
    <t>ssoo3334@hanyang.ac.kr</t>
  </si>
  <si>
    <t>010-4042-2428</t>
  </si>
  <si>
    <t>H-210-F-05-01</t>
  </si>
  <si>
    <t>H-210-F-05-03</t>
  </si>
  <si>
    <t>임두용</t>
  </si>
  <si>
    <t>DooYong.Lim@infineon.com</t>
  </si>
  <si>
    <t>010-5910-2322</t>
  </si>
  <si>
    <t>wh.shim@infineon.com</t>
  </si>
  <si>
    <t>02-3460-0819</t>
  </si>
  <si>
    <t>010-9866-4405</t>
  </si>
  <si>
    <t>H-210-F-05-04</t>
  </si>
  <si>
    <t>류마티즘연구소
(235호: 암실, 236호: 연골배양실,238호: 실험실)</t>
  </si>
  <si>
    <t>2등급</t>
  </si>
  <si>
    <t xml:space="preserve">dhyoo@hanyang.ac.kr </t>
  </si>
  <si>
    <t>02-2290-9248</t>
  </si>
  <si>
    <t>010-8745-9202</t>
  </si>
  <si>
    <t>nara826@gmail.com</t>
  </si>
  <si>
    <t>010-4133-3401</t>
  </si>
  <si>
    <t>jhchoi@hanyang.ac.kr</t>
  </si>
  <si>
    <t>0943</t>
  </si>
  <si>
    <t>010-8759-0943</t>
  </si>
  <si>
    <t>hytist01@hanyang.ac.kr</t>
  </si>
  <si>
    <t>4533</t>
  </si>
  <si>
    <t>010-2587-1762</t>
  </si>
  <si>
    <t>kimdsik@hanyang.ac.kr</t>
  </si>
  <si>
    <t>02-2220-1125</t>
  </si>
  <si>
    <t>010-5053-3585</t>
  </si>
  <si>
    <t>이진주</t>
  </si>
  <si>
    <t>ljjljj37@naver.com</t>
  </si>
  <si>
    <t>02-2220-1128</t>
  </si>
  <si>
    <t>010-5110-7773</t>
  </si>
  <si>
    <t>sakim22@hanyang.ac.kr</t>
  </si>
  <si>
    <t>02-2220-1153</t>
  </si>
  <si>
    <t>010-2411-2647</t>
  </si>
  <si>
    <t>정다인</t>
  </si>
  <si>
    <t>djung91@hanyang.ac.kr</t>
  </si>
  <si>
    <t>02-2220-1150</t>
  </si>
  <si>
    <t>010-4194-8729</t>
  </si>
  <si>
    <t>왕연</t>
  </si>
  <si>
    <t>wangy09an@gmail.com</t>
  </si>
  <si>
    <t>010-5822-9411</t>
  </si>
  <si>
    <t>홍은영</t>
  </si>
  <si>
    <t>honghong6150@naver.com</t>
  </si>
  <si>
    <t>010-6664-3570</t>
  </si>
  <si>
    <t>김상우</t>
  </si>
  <si>
    <t>kumnan1957@naver.com</t>
  </si>
  <si>
    <t>010-8931-2982</t>
  </si>
  <si>
    <t>서윤</t>
  </si>
  <si>
    <t>seoyun02080@gmail.com</t>
  </si>
  <si>
    <t>010-3711-3067</t>
  </si>
  <si>
    <t>yscho@hanyang.ac.kr</t>
  </si>
  <si>
    <t>02-2220-1091</t>
  </si>
  <si>
    <t>010-8951-5495</t>
  </si>
  <si>
    <t>nmb0172@hanmail.net</t>
  </si>
  <si>
    <t>010-5940-9031</t>
  </si>
  <si>
    <t>ljm@ahnyang.ac.kr</t>
  </si>
  <si>
    <t>02-2220-0685</t>
  </si>
  <si>
    <t>010-6216-1659</t>
  </si>
  <si>
    <t>flash@hanyang.ac.kr</t>
  </si>
  <si>
    <t>02-2220-0697</t>
  </si>
  <si>
    <t>010-7194-0575</t>
  </si>
  <si>
    <t>송윤흡</t>
    <phoneticPr fontId="2" type="noConversion"/>
  </si>
  <si>
    <t>yhsong2008@hanyang.ac.kr</t>
    <phoneticPr fontId="2" type="noConversion"/>
  </si>
  <si>
    <t>02-2220-4135</t>
    <phoneticPr fontId="2" type="noConversion"/>
  </si>
  <si>
    <t>010-9228-6168</t>
    <phoneticPr fontId="2" type="noConversion"/>
  </si>
  <si>
    <t>오영택</t>
    <phoneticPr fontId="2" type="noConversion"/>
  </si>
  <si>
    <t>kttact12@naver.com</t>
  </si>
  <si>
    <t>02-2220-2315</t>
    <phoneticPr fontId="2" type="noConversion"/>
  </si>
  <si>
    <t>010-7523-6321</t>
    <phoneticPr fontId="2" type="noConversion"/>
  </si>
  <si>
    <t>kbshim@hanyang.ac.kr</t>
  </si>
  <si>
    <t>02-2220-0501</t>
  </si>
  <si>
    <t>010-8719-0501</t>
  </si>
  <si>
    <t>flash8929@naver.com</t>
  </si>
  <si>
    <t>010-3009-6133</t>
  </si>
  <si>
    <t>jsparklime@hanyang.ac.kr</t>
  </si>
  <si>
    <t>02-2220-4800</t>
  </si>
  <si>
    <t>010-6413-8642</t>
  </si>
  <si>
    <t>winneri7@naver.com</t>
  </si>
  <si>
    <t>02-2220-0401</t>
  </si>
  <si>
    <t>010-5046-3555</t>
  </si>
  <si>
    <t>현기백</t>
    <phoneticPr fontId="2" type="noConversion"/>
  </si>
  <si>
    <t>rlqor8989@naver.com</t>
    <phoneticPr fontId="2" type="noConversion"/>
  </si>
  <si>
    <t>02-2220-2313</t>
    <phoneticPr fontId="2" type="noConversion"/>
  </si>
  <si>
    <t>010-3039-6601</t>
    <phoneticPr fontId="2" type="noConversion"/>
  </si>
  <si>
    <t>신경정보시스템연구실1</t>
    <phoneticPr fontId="2" type="noConversion"/>
  </si>
  <si>
    <t>H-304-F-01-04</t>
    <phoneticPr fontId="2" type="noConversion"/>
  </si>
  <si>
    <t>김안모</t>
  </si>
  <si>
    <t>anmokim@hanyang.ac.kr</t>
  </si>
  <si>
    <t>02-2220-2308</t>
  </si>
  <si>
    <t>010-9903-0515</t>
  </si>
  <si>
    <t>박하윤</t>
  </si>
  <si>
    <t>hayunpark@gmail.com</t>
  </si>
  <si>
    <t>010-41584984</t>
  </si>
  <si>
    <t>2등급</t>
    <phoneticPr fontId="2" type="noConversion"/>
  </si>
  <si>
    <t>hyoo@hanyang.ac.kr</t>
  </si>
  <si>
    <t>02-2220-2323</t>
  </si>
  <si>
    <t>010-7331-2439</t>
  </si>
  <si>
    <t>강주형</t>
  </si>
  <si>
    <t>jue@bme.hanyang.ac.kr</t>
  </si>
  <si>
    <t>02-2220-4328</t>
  </si>
  <si>
    <t>010-8613-6839</t>
  </si>
  <si>
    <t>산학-050</t>
  </si>
  <si>
    <t>컴퓨터애니메이션연구실</t>
  </si>
  <si>
    <t>권태수</t>
  </si>
  <si>
    <t>taesoo@hanyang.ac.kr</t>
  </si>
  <si>
    <t>010-8649-9651</t>
    <phoneticPr fontId="2" type="noConversion"/>
  </si>
  <si>
    <t>teddysiah@naver.com</t>
  </si>
  <si>
    <t>010-7343-0622</t>
  </si>
  <si>
    <t>산학-010</t>
    <phoneticPr fontId="2" type="noConversion"/>
  </si>
  <si>
    <t>의광학 대학원연구실</t>
    <phoneticPr fontId="2" type="noConversion"/>
  </si>
  <si>
    <t>cys@hanyang.ac.kr</t>
  </si>
  <si>
    <t>2381</t>
  </si>
  <si>
    <t>010-2697-8251</t>
  </si>
  <si>
    <t>hanyeonjee@gmail.com</t>
  </si>
  <si>
    <t>010-7370-9891</t>
  </si>
  <si>
    <t> jinseek@hanyagn.ac.kr</t>
  </si>
  <si>
    <t>010-3141-0347</t>
  </si>
  <si>
    <t>jasonzang@naver.com</t>
  </si>
  <si>
    <t>010-5871-5005</t>
  </si>
  <si>
    <t>공간반납</t>
  </si>
  <si>
    <t>산학-044</t>
  </si>
  <si>
    <t>김재경 건축도시연구소</t>
  </si>
  <si>
    <t>jaekkim@hanyang.ac.kr</t>
  </si>
  <si>
    <t>02-2220-0313</t>
  </si>
  <si>
    <t>010-7937-0411</t>
  </si>
  <si>
    <t>이경섭</t>
  </si>
  <si>
    <t>kyeong3583@gmail.com</t>
  </si>
  <si>
    <t>010-9596-7985</t>
  </si>
  <si>
    <t>khuh2@hanyang.ac.kr</t>
  </si>
  <si>
    <t>02-2220-0437</t>
  </si>
  <si>
    <t>010-3717-0437</t>
  </si>
  <si>
    <t>02-2220-1898</t>
  </si>
  <si>
    <t>연구실 안전담당자 변경</t>
  </si>
  <si>
    <t>kim3863215@naver.com</t>
  </si>
  <si>
    <t>010-4559-6295</t>
  </si>
  <si>
    <t>sjk@hanyang.ac.kr</t>
  </si>
  <si>
    <t>02-2220-2321</t>
  </si>
  <si>
    <t>010-8706-2321</t>
  </si>
  <si>
    <t>khsoo3358@hanyang.ac.kr</t>
  </si>
  <si>
    <t>02-2220-4541</t>
  </si>
  <si>
    <t>010-4927-6599</t>
  </si>
  <si>
    <t>산학-029</t>
  </si>
  <si>
    <t>김재경교수 학생연구실</t>
  </si>
  <si>
    <t>김주형</t>
    <phoneticPr fontId="2" type="noConversion"/>
  </si>
  <si>
    <t>jykim1026@bme.hanyang.ac.kr</t>
    <phoneticPr fontId="2" type="noConversion"/>
  </si>
  <si>
    <t>02-2220-0691</t>
    <phoneticPr fontId="2" type="noConversion"/>
  </si>
  <si>
    <t>010-2546-5879</t>
    <phoneticPr fontId="2" type="noConversion"/>
  </si>
  <si>
    <t>yhsong@enc.hanyang.ac.kr</t>
  </si>
  <si>
    <t>02-2220-4080</t>
  </si>
  <si>
    <t>010-2052-4080</t>
  </si>
  <si>
    <t>dylee@enc.hanyang.ac.kr</t>
  </si>
  <si>
    <t>02-2220-4987</t>
  </si>
  <si>
    <t>010-2735-4386</t>
  </si>
  <si>
    <t>산학-042</t>
    <phoneticPr fontId="2" type="noConversion"/>
  </si>
  <si>
    <t>임베디드 및 네트워크컴퓨팅연구실(515)</t>
    <phoneticPr fontId="2" type="noConversion"/>
  </si>
  <si>
    <t>산학-043</t>
    <phoneticPr fontId="2" type="noConversion"/>
  </si>
  <si>
    <t>임베디드 및 네트워크컴퓨팅연구실(614)</t>
    <phoneticPr fontId="2" type="noConversion"/>
  </si>
  <si>
    <t>iwjoe@hanyang.ac.kr</t>
  </si>
  <si>
    <t>016-222-1266</t>
  </si>
  <si>
    <t>slatjq@naver.com</t>
  </si>
  <si>
    <t>010-8825-0441</t>
  </si>
  <si>
    <t>aesonom@hanyang.ac.kr</t>
  </si>
  <si>
    <t>02-2220-1203</t>
  </si>
  <si>
    <t>010-3894-8255</t>
  </si>
  <si>
    <t>cjw3605@naver.com</t>
  </si>
  <si>
    <t>010-8966-3605</t>
  </si>
  <si>
    <t>조리실습실</t>
  </si>
  <si>
    <t>hime@hanyang.ac.kr</t>
  </si>
  <si>
    <t>02-2220-1204</t>
  </si>
  <si>
    <t>010-9029-1596</t>
  </si>
  <si>
    <t>권유정</t>
  </si>
  <si>
    <t>sweetpeazz@hanmail.net</t>
  </si>
  <si>
    <t>02-2220-4202</t>
  </si>
  <si>
    <t>010-4788-0992</t>
  </si>
  <si>
    <t>기능성식품학/식품미생물학실험실</t>
  </si>
  <si>
    <t>이현규</t>
  </si>
  <si>
    <t>hyeonlee@hanyang.ac.kr</t>
  </si>
  <si>
    <t>02-2220-1202</t>
  </si>
  <si>
    <t>010-5451-5705</t>
  </si>
  <si>
    <t>xuyan0419@hotmail.com</t>
  </si>
  <si>
    <t>02-2220-1201</t>
  </si>
  <si>
    <t>010-2082-6869</t>
  </si>
  <si>
    <t>yongsoon@hanyang.ac.kr</t>
  </si>
  <si>
    <t>02-2220-1205</t>
  </si>
  <si>
    <t>010-5294-9741</t>
  </si>
  <si>
    <t>홍윤의</t>
  </si>
  <si>
    <t>dbsdmlghd@naver.com</t>
  </si>
  <si>
    <t>02-2220-1207</t>
  </si>
  <si>
    <t>010-3185-6336</t>
    <phoneticPr fontId="2" type="noConversion"/>
  </si>
  <si>
    <t>고광웅</t>
  </si>
  <si>
    <t>gwgo1015@hanyang.ac.kr</t>
  </si>
  <si>
    <t>02-2220-1206</t>
    <phoneticPr fontId="2" type="noConversion"/>
  </si>
  <si>
    <t>010-3635-6684</t>
    <phoneticPr fontId="2" type="noConversion"/>
  </si>
  <si>
    <t>jiyeonjeong@hanyang.ac.kr</t>
  </si>
  <si>
    <t>02-2220-1206</t>
  </si>
  <si>
    <t>010-9967-9404</t>
  </si>
  <si>
    <t>khlee@hanyang.ac.kr</t>
  </si>
  <si>
    <t>02-2220-1191</t>
  </si>
  <si>
    <t>010-9598-0842</t>
  </si>
  <si>
    <t>betty40232@naver.com</t>
  </si>
  <si>
    <t>010-2098-6631</t>
  </si>
  <si>
    <t>yiyhee@hanyang.ac.kr</t>
  </si>
  <si>
    <t>02-2220-1195</t>
  </si>
  <si>
    <t>010-5224-9278</t>
  </si>
  <si>
    <t>김아리</t>
  </si>
  <si>
    <t>rladkfl3871@naver.com</t>
  </si>
  <si>
    <t>010-8740-3871</t>
  </si>
  <si>
    <t>김성은</t>
  </si>
  <si>
    <t>william102@hanyang.ac.kr</t>
  </si>
  <si>
    <t>010-3018-7517</t>
  </si>
  <si>
    <t>이성동</t>
  </si>
  <si>
    <t>sdlee1002@gmail.com</t>
  </si>
  <si>
    <t>010-6325-6531</t>
  </si>
  <si>
    <t>김다나</t>
  </si>
  <si>
    <t>rgfw0617@naver.com</t>
  </si>
  <si>
    <t>010-5711-8283</t>
  </si>
  <si>
    <t>의복재료실험실</t>
  </si>
  <si>
    <t>mjapark@hanyang.ac.kr</t>
  </si>
  <si>
    <t>02-2220-1192</t>
  </si>
  <si>
    <t>010-6583-1790</t>
  </si>
  <si>
    <t>dlsghk1009@naver.com</t>
  </si>
  <si>
    <t>010-9201-1992</t>
  </si>
  <si>
    <t>lssub@hanyang.ac.kr</t>
  </si>
  <si>
    <t>02-2220-1172</t>
  </si>
  <si>
    <t>010-9062-6549</t>
  </si>
  <si>
    <t>채시원</t>
  </si>
  <si>
    <t>ippny333@hanyang.ac.kr</t>
  </si>
  <si>
    <t>02-2220-1171</t>
  </si>
  <si>
    <t>010-2434-3020</t>
  </si>
  <si>
    <t>실내건축디자인학과대학원실습실</t>
  </si>
  <si>
    <t>ysh@hanyang.ac.kr</t>
  </si>
  <si>
    <t>02-2220-1184</t>
  </si>
  <si>
    <t>010-3880-8490</t>
  </si>
  <si>
    <t>wow1414@gmail.com</t>
  </si>
  <si>
    <t>02-2220-1186</t>
  </si>
  <si>
    <t>010-5000-5266</t>
  </si>
  <si>
    <t>hoonhello@hanyang.ac.kr</t>
  </si>
  <si>
    <t>02-2220-1189</t>
  </si>
  <si>
    <t>010-2811-1521</t>
  </si>
  <si>
    <t>regeolus@naver.com</t>
  </si>
  <si>
    <t>010-2939-4766</t>
  </si>
  <si>
    <t>실내건축디자인학과실습실1</t>
  </si>
  <si>
    <t>정상원</t>
  </si>
  <si>
    <t>qpheroqp@naver.com</t>
  </si>
  <si>
    <t>010-3295-1099</t>
  </si>
  <si>
    <t>생활-023</t>
  </si>
  <si>
    <t>3D 프린터실</t>
  </si>
  <si>
    <t>yxn0710@naver.com</t>
  </si>
  <si>
    <t>010-3870-0221</t>
  </si>
  <si>
    <t>실내건축디자인학과실습실2</t>
  </si>
  <si>
    <t>ksnam@hanyang.ac.kr</t>
  </si>
  <si>
    <t>010-8710-0151</t>
  </si>
  <si>
    <t>종유지아</t>
  </si>
  <si>
    <t>jeibdp8@163.com</t>
  </si>
  <si>
    <t>010-2697-7202</t>
  </si>
  <si>
    <t>실내건축디자인졸업작품실습실</t>
  </si>
  <si>
    <t>02-2220-1181</t>
  </si>
  <si>
    <t>010-3426-0005</t>
  </si>
  <si>
    <t>jiyoo71421@gmail.com</t>
  </si>
  <si>
    <t>010-2214-6064</t>
  </si>
  <si>
    <t>김수린</t>
  </si>
  <si>
    <t>suully@naver.com</t>
  </si>
  <si>
    <t>010-6271-6411</t>
  </si>
  <si>
    <t>생활-022</t>
  </si>
  <si>
    <t>장비실습실</t>
  </si>
  <si>
    <t>shli0@naver.com</t>
  </si>
  <si>
    <t>02-2220-1217</t>
  </si>
  <si>
    <t>010-7547-6730</t>
  </si>
  <si>
    <t>공과대학(WCD에너지공학과)</t>
    <phoneticPr fontId="2" type="noConversion"/>
  </si>
  <si>
    <t>선양국</t>
    <phoneticPr fontId="2" type="noConversion"/>
  </si>
  <si>
    <t>yksun@hanyang.ac.kr</t>
    <phoneticPr fontId="2" type="noConversion"/>
  </si>
  <si>
    <t>02-2220-1749</t>
    <phoneticPr fontId="2" type="noConversion"/>
  </si>
  <si>
    <t>010-9206-4074</t>
    <phoneticPr fontId="2" type="noConversion"/>
  </si>
  <si>
    <t>류훈희</t>
    <phoneticPr fontId="2" type="noConversion"/>
  </si>
  <si>
    <t>sks3203@naver.com</t>
    <phoneticPr fontId="2" type="noConversion"/>
  </si>
  <si>
    <t>010-3326-2021</t>
    <phoneticPr fontId="2" type="noConversion"/>
  </si>
  <si>
    <t>kimyh@hanyang.ac.kr</t>
  </si>
  <si>
    <t>010-9806-3014</t>
  </si>
  <si>
    <t>010-2795-0405</t>
  </si>
  <si>
    <t>key1@hanyang.ac.kr</t>
  </si>
  <si>
    <t>dongwonkim@hanyang.ac.kr</t>
  </si>
  <si>
    <t>02-2220-2337</t>
  </si>
  <si>
    <t>010-9027-7548</t>
  </si>
  <si>
    <t>유태선</t>
  </si>
  <si>
    <t>yts1023@hanyang.ac.kr</t>
  </si>
  <si>
    <t>02-2220-4338</t>
  </si>
  <si>
    <t>010-4156-5491</t>
  </si>
  <si>
    <t>송태섭</t>
  </si>
  <si>
    <t>tssong@hanyang.ac.kr</t>
  </si>
  <si>
    <t>02-2220-0502</t>
  </si>
  <si>
    <t>010-3759-9261</t>
  </si>
  <si>
    <t>박기민</t>
  </si>
  <si>
    <t>keemin007@gmail.com</t>
  </si>
  <si>
    <t>010-2169-1845</t>
  </si>
  <si>
    <t>jhahn@hanyang.ac.kr</t>
  </si>
  <si>
    <t>02-2220-0407</t>
  </si>
  <si>
    <t>010-4730-3461</t>
  </si>
  <si>
    <t>김하늘</t>
  </si>
  <si>
    <t>milky-way@nate.com</t>
  </si>
  <si>
    <t>010-3366-6321</t>
  </si>
  <si>
    <t>호실 사용 변경 ( 심광보 P -&gt; 안진호 P )</t>
  </si>
  <si>
    <t>dwshin@hanyang.ac.kr</t>
  </si>
  <si>
    <t>02)2220-0503</t>
  </si>
  <si>
    <t>010-4540-0503</t>
  </si>
  <si>
    <t>최선호</t>
  </si>
  <si>
    <t>bdgjjang12@nate.com</t>
  </si>
  <si>
    <t>010-3167-3244</t>
  </si>
  <si>
    <t>duck@hanyang.ac.kr</t>
  </si>
  <si>
    <t>02-2220-0506</t>
  </si>
  <si>
    <t>010-9074-0500</t>
  </si>
  <si>
    <t>김동규</t>
  </si>
  <si>
    <t>kdg930123@hanyang.ac.kr</t>
  </si>
  <si>
    <t>010-2360-9403</t>
  </si>
  <si>
    <t>mes12002@naver.com</t>
  </si>
  <si>
    <t>010-7756-3129</t>
  </si>
  <si>
    <t>yongskim@hanyang.ac.kr</t>
  </si>
  <si>
    <t>02-2220-0467</t>
  </si>
  <si>
    <t>010-2234-0467</t>
  </si>
  <si>
    <t>최정민</t>
  </si>
  <si>
    <t>west0476@hanmail.net</t>
  </si>
  <si>
    <t>02-2220-4618</t>
  </si>
  <si>
    <t>010-9439-2209</t>
  </si>
  <si>
    <t>김찬호</t>
  </si>
  <si>
    <t>kch89@hanyang.ac.kr</t>
  </si>
  <si>
    <t>010-8126-6219</t>
  </si>
  <si>
    <t>김태환</t>
    <phoneticPr fontId="2" type="noConversion"/>
  </si>
  <si>
    <t>twk@hanyang.ac.kr</t>
    <phoneticPr fontId="2" type="noConversion"/>
  </si>
  <si>
    <t>02-2220-0354</t>
    <phoneticPr fontId="2" type="noConversion"/>
  </si>
  <si>
    <t>010-5442-3887</t>
    <phoneticPr fontId="2" type="noConversion"/>
  </si>
  <si>
    <t>공병기</t>
    <phoneticPr fontId="2" type="noConversion"/>
  </si>
  <si>
    <t>pound1113@naver.com</t>
    <phoneticPr fontId="2" type="noConversion"/>
  </si>
  <si>
    <t>010-3456-7833</t>
    <phoneticPr fontId="2" type="noConversion"/>
  </si>
  <si>
    <t>seongoh@hanyang.ac.kr</t>
  </si>
  <si>
    <t>02-2220-0485</t>
  </si>
  <si>
    <t>010-2062-5952</t>
  </si>
  <si>
    <t>yimb21@naver.com</t>
  </si>
  <si>
    <t>02-2295-4568</t>
  </si>
  <si>
    <t>hjeon@hanyang.ac.kr</t>
  </si>
  <si>
    <t>02-2220-0387</t>
  </si>
  <si>
    <t>010-9079-5957</t>
  </si>
  <si>
    <t>tjrgnl333@hanyang.ac.kr</t>
  </si>
  <si>
    <t>choi0505@hanyang.ac.kr</t>
  </si>
  <si>
    <t>02-2220-0505</t>
  </si>
  <si>
    <t>011-772-0505</t>
    <phoneticPr fontId="2" type="noConversion"/>
  </si>
  <si>
    <t>msclab0505@gmail.com</t>
  </si>
  <si>
    <t>010-6632-2618</t>
  </si>
  <si>
    <t>신소-096</t>
  </si>
  <si>
    <t>전기화학기능소재연구실(B131)</t>
  </si>
  <si>
    <t>학부장(박원일)</t>
  </si>
  <si>
    <t>wipark@hanyang.ac.kr</t>
  </si>
  <si>
    <t>02)2220-0504</t>
  </si>
  <si>
    <t>010-5918-1525</t>
  </si>
  <si>
    <t>cchoi@hanyang.ac.kr</t>
  </si>
  <si>
    <t>02-2220-4383</t>
  </si>
  <si>
    <t>010-8721-8062</t>
  </si>
  <si>
    <t>cmg0983@hanyang.ac.kr</t>
  </si>
  <si>
    <t>02-2220-0383</t>
  </si>
  <si>
    <t>010-9598-4947</t>
  </si>
  <si>
    <t>enjoe@hanyang.ac.kr</t>
  </si>
  <si>
    <t>02-2220-4322</t>
  </si>
  <si>
    <t>010-4918-3672</t>
  </si>
  <si>
    <t>funy0435@hanmail.net</t>
  </si>
  <si>
    <t>02-2220-2332</t>
  </si>
  <si>
    <t>010-3747-5497</t>
  </si>
  <si>
    <t>ydkim1@hanyang.ac.kr</t>
  </si>
  <si>
    <t>02-2220-0408</t>
  </si>
  <si>
    <t>010-5417-8585</t>
  </si>
  <si>
    <t>pcw900507@hanyang.ac.kr</t>
  </si>
  <si>
    <t>02-2220-4230</t>
  </si>
  <si>
    <t>010-3444-8900</t>
  </si>
  <si>
    <t>hhwwpp@chol.com</t>
  </si>
  <si>
    <t>02-2220-0487</t>
  </si>
  <si>
    <t>010-5347-9496</t>
  </si>
  <si>
    <t>ahnjh910@naver.com</t>
  </si>
  <si>
    <t>010-9446-5910</t>
  </si>
  <si>
    <t>csyoon@hanyang.ac.kr</t>
  </si>
  <si>
    <t>02-2220-0384</t>
  </si>
  <si>
    <t>010-8845-0545</t>
  </si>
  <si>
    <t>kjh2466@hanyang.ac.kr</t>
  </si>
  <si>
    <t>010-6264-2725</t>
  </si>
  <si>
    <t>dmjeong93@gmail.com</t>
  </si>
  <si>
    <t>010-7224-6189</t>
  </si>
  <si>
    <t>신소-102</t>
  </si>
  <si>
    <t>스마트팩토리실험실</t>
  </si>
  <si>
    <t>H-204-F-01-18</t>
  </si>
  <si>
    <t>ksk33@hanyang.ac.kr</t>
  </si>
  <si>
    <t>02-2220-0560</t>
  </si>
  <si>
    <t>010-6203-7837</t>
  </si>
  <si>
    <t>ecom7@hanyang.ac.kr</t>
  </si>
  <si>
    <t>02-2220-1387</t>
  </si>
  <si>
    <t>010-2905-6886</t>
  </si>
  <si>
    <t>yonoli@hanyang.ac.kr</t>
  </si>
  <si>
    <t>02-2220-2757</t>
  </si>
  <si>
    <t>010-3813-1205</t>
  </si>
  <si>
    <t>열분석실</t>
  </si>
  <si>
    <t>khw6395@hanyang.ac.kr</t>
  </si>
  <si>
    <t>02-2220-2756</t>
  </si>
  <si>
    <t>010-2743-6953</t>
  </si>
  <si>
    <t>ssamby@hanyang.ac.kr</t>
  </si>
  <si>
    <t>02-2220-1779</t>
  </si>
  <si>
    <t>010-6787-7063</t>
  </si>
  <si>
    <t>X선형광분석기실</t>
  </si>
  <si>
    <t>이은경</t>
  </si>
  <si>
    <t>aroundmee@hanyang.ac.kr</t>
  </si>
  <si>
    <t>02-2220-2778</t>
  </si>
  <si>
    <t>010-3035-0847</t>
  </si>
  <si>
    <t>김병태</t>
  </si>
  <si>
    <t>bmkim@hanyang.ac.kr</t>
  </si>
  <si>
    <t>010-4732-8455</t>
  </si>
  <si>
    <t>전처리실험실</t>
  </si>
  <si>
    <t>바이오 분석실</t>
  </si>
  <si>
    <t>신소-097</t>
  </si>
  <si>
    <t>02-2298-4568</t>
  </si>
  <si>
    <t>010-7261-4221</t>
  </si>
  <si>
    <t>신소-098</t>
  </si>
  <si>
    <t>차세대광전자나노소재및소자연구실</t>
  </si>
  <si>
    <t>dhkim76@hanyang.ac.kr</t>
  </si>
  <si>
    <t>02-2220-2617</t>
  </si>
  <si>
    <t>010-5212-6770</t>
  </si>
  <si>
    <t>chewtul1@gmail.com</t>
  </si>
  <si>
    <t>010-2749-8585</t>
  </si>
  <si>
    <t>010 5347 9496</t>
  </si>
  <si>
    <t>바이오분리시스템공학및
고효율분리공정개발실험실</t>
  </si>
  <si>
    <t>jmk@hanyang.ac.kr</t>
  </si>
  <si>
    <t>02-2220-0522</t>
  </si>
  <si>
    <t>010-8778-5283</t>
  </si>
  <si>
    <t>scsky00@gmail.com</t>
  </si>
  <si>
    <t>02-2220-4399</t>
  </si>
  <si>
    <t>010-6404-3233</t>
  </si>
  <si>
    <t>ahn@hanyang.ac.kr</t>
  </si>
  <si>
    <t>02-2220-0499</t>
  </si>
  <si>
    <t>010-6423-0708</t>
  </si>
  <si>
    <t>hdkh1993@gmail.com</t>
  </si>
  <si>
    <t>02-2220-4499</t>
  </si>
  <si>
    <t>010-7282-1232</t>
  </si>
  <si>
    <t>기능성π-소재실험실</t>
  </si>
  <si>
    <t>010-3206-0498</t>
  </si>
  <si>
    <t>최주영</t>
  </si>
  <si>
    <t>heart4725@naver.com</t>
  </si>
  <si>
    <t>010-9313-5958</t>
  </si>
  <si>
    <t>신소-101</t>
  </si>
  <si>
    <t>나노계면구조 실험실</t>
  </si>
  <si>
    <t>염봉준</t>
  </si>
  <si>
    <t>byeom@hanyang.ac.kr</t>
  </si>
  <si>
    <t>02-2220-0486</t>
  </si>
  <si>
    <t>010-6458-7866</t>
  </si>
  <si>
    <t>김보민</t>
  </si>
  <si>
    <t>lemonist06@gmail.com</t>
  </si>
  <si>
    <t>010-9223-6027</t>
  </si>
  <si>
    <t>신소-095</t>
  </si>
  <si>
    <t>mjko@hanyang.ac.kr</t>
  </si>
  <si>
    <t>02-2220-0528</t>
  </si>
  <si>
    <t>010-6489-3869</t>
  </si>
  <si>
    <t>seoyunii@hanyang.ac.kr</t>
  </si>
  <si>
    <t>ycbae@hanyang.ac.kr</t>
  </si>
  <si>
    <t>02-2298-0529</t>
  </si>
  <si>
    <t>chyicap@gmail.com</t>
  </si>
  <si>
    <t>010-9238-7080</t>
  </si>
  <si>
    <t>sangman@hanyang.ac.kr</t>
  </si>
  <si>
    <t>02-2220-0527</t>
  </si>
  <si>
    <t>010-3617-1910</t>
  </si>
  <si>
    <t>carrypotrick@gmail.com</t>
  </si>
  <si>
    <t>010-4187-6860</t>
  </si>
  <si>
    <t>dhsuh@hanyang.ac.kr</t>
  </si>
  <si>
    <t>02-2220-0523</t>
  </si>
  <si>
    <t>010-4143-0525</t>
  </si>
  <si>
    <t>jacs@hanyang.ac.kr</t>
  </si>
  <si>
    <t>010-7234-1598</t>
  </si>
  <si>
    <t>bckim@hanyang.ac.kr</t>
  </si>
  <si>
    <t>02-2220-0494</t>
  </si>
  <si>
    <t>010-6203-3392</t>
  </si>
  <si>
    <t>dudu0613@naver.com</t>
  </si>
  <si>
    <t>010-8220-5354</t>
  </si>
  <si>
    <t>신소-103</t>
  </si>
  <si>
    <t>H-204-F-03-23</t>
  </si>
  <si>
    <t>than@hanyang.ac.kr</t>
  </si>
  <si>
    <t>02-2220-0504</t>
  </si>
  <si>
    <t>suhanjang0915@gmail.com</t>
  </si>
  <si>
    <t>010-6530-0093</t>
  </si>
  <si>
    <t>alloylab@hanyang.ac.kr</t>
  </si>
  <si>
    <t>02-2220-0406</t>
  </si>
  <si>
    <t>010-3714-6049</t>
  </si>
  <si>
    <t>bch0208@naver.com</t>
  </si>
  <si>
    <t>010-2338-5358</t>
  </si>
  <si>
    <t>hyounwoo@hanyang.ac.kr</t>
  </si>
  <si>
    <t>02-2220-0382</t>
  </si>
  <si>
    <t>010-8428-0883</t>
  </si>
  <si>
    <t>djadhkstlr3@gmail.com</t>
  </si>
  <si>
    <t>010-5365-5451</t>
  </si>
  <si>
    <t>이정훈</t>
  </si>
  <si>
    <t>hymse.ljh@gmail.com</t>
  </si>
  <si>
    <t>010-2860-3958</t>
  </si>
  <si>
    <t>kjonglee@hanyang.ac.kr</t>
  </si>
  <si>
    <t>2295-4317</t>
  </si>
  <si>
    <t>010-8991-0661</t>
  </si>
  <si>
    <t>legonia1001@naver.com</t>
  </si>
  <si>
    <t>010-5158-1087</t>
  </si>
  <si>
    <t>신소-099</t>
  </si>
  <si>
    <t>차세대컴퓨팅실험실</t>
  </si>
  <si>
    <t>H-204-F-04-21</t>
  </si>
  <si>
    <t>정두석</t>
  </si>
  <si>
    <t>dooseokj@hanyang.ac.kr</t>
  </si>
  <si>
    <t>02-2220-0385</t>
  </si>
  <si>
    <t>010-3378-7840</t>
  </si>
  <si>
    <t>손정배</t>
  </si>
  <si>
    <t>dzm04@naver.com</t>
  </si>
  <si>
    <t>010-2023-7437</t>
  </si>
  <si>
    <t>신임교원</t>
  </si>
  <si>
    <t>jijang@hanyang.ac.kr</t>
  </si>
  <si>
    <t>02-2220-0402</t>
  </si>
  <si>
    <t>010-7757-9666</t>
  </si>
  <si>
    <t>ygh0506@hanyang.ac.kr</t>
  </si>
  <si>
    <t>02-2220-4402</t>
  </si>
  <si>
    <t>010-4953-7373</t>
  </si>
  <si>
    <t>rkdrlgns4685@gmail.com</t>
  </si>
  <si>
    <t>010-6667-7318</t>
  </si>
  <si>
    <t>최연식</t>
  </si>
  <si>
    <t>dustlr2000@hanyang.ac.kr</t>
  </si>
  <si>
    <t>010-9688-9320</t>
  </si>
  <si>
    <t>yongchae@hanyang.ac.kr</t>
  </si>
  <si>
    <t>02-2220-0507</t>
  </si>
  <si>
    <t>010-8724-3946</t>
  </si>
  <si>
    <t>rjuven2401@hanyang.ac.kr</t>
  </si>
  <si>
    <t>02-2296-5308</t>
  </si>
  <si>
    <t>010-2700-2124</t>
  </si>
  <si>
    <t>신소-100</t>
  </si>
  <si>
    <t>지능형재료시스템실험실</t>
  </si>
  <si>
    <t>H-204-F-05-15-2</t>
  </si>
  <si>
    <t>오누리</t>
  </si>
  <si>
    <t>irunho@hanyang.ac.kr</t>
  </si>
  <si>
    <t>02-2220-0403</t>
  </si>
  <si>
    <t>010-9985-0846</t>
  </si>
  <si>
    <t>011-772-0505</t>
  </si>
  <si>
    <t>jungkil@hanyang.ac.kr</t>
  </si>
  <si>
    <t>02-2220-0258</t>
  </si>
  <si>
    <t>010-4123-7429</t>
  </si>
  <si>
    <t>최우주</t>
  </si>
  <si>
    <t>t_t1004@naver.com</t>
  </si>
  <si>
    <t>02-2220-1213</t>
  </si>
  <si>
    <t>010-6599-1865</t>
  </si>
  <si>
    <t>jhkoo@hanyang.ac.kr</t>
  </si>
  <si>
    <t>02-2220-0339</t>
  </si>
  <si>
    <t>010-2058-0339</t>
  </si>
  <si>
    <t>조효상</t>
  </si>
  <si>
    <t>caose99@naver.com</t>
  </si>
  <si>
    <t>02-2220-4617</t>
  </si>
  <si>
    <t>010-9874-7040</t>
  </si>
  <si>
    <t>이해민</t>
  </si>
  <si>
    <t>dlgoals25@daum.net</t>
  </si>
  <si>
    <t>010-6755-6943</t>
  </si>
  <si>
    <t>김종희</t>
    <phoneticPr fontId="2" type="noConversion"/>
  </si>
  <si>
    <t>carachel07@hanyang.ac.kr</t>
    <phoneticPr fontId="2" type="noConversion"/>
  </si>
  <si>
    <t>02-2220-1325</t>
    <phoneticPr fontId="2" type="noConversion"/>
  </si>
  <si>
    <t>010-7745-2896</t>
    <phoneticPr fontId="2" type="noConversion"/>
  </si>
  <si>
    <t>이윤선</t>
    <phoneticPr fontId="2" type="noConversion"/>
  </si>
  <si>
    <t>dbstjsfl@daum.net</t>
  </si>
  <si>
    <t>010-5509-6834</t>
    <phoneticPr fontId="2" type="noConversion"/>
  </si>
  <si>
    <t>연극영화학과</t>
    <phoneticPr fontId="2" type="noConversion"/>
  </si>
  <si>
    <t>권용</t>
    <phoneticPr fontId="2" type="noConversion"/>
  </si>
  <si>
    <t>A004929@hanyang.ac.kr</t>
    <phoneticPr fontId="2" type="noConversion"/>
  </si>
  <si>
    <t>02-2220-2737</t>
    <phoneticPr fontId="2" type="noConversion"/>
  </si>
  <si>
    <t>010-4270-8023</t>
    <phoneticPr fontId="2" type="noConversion"/>
  </si>
  <si>
    <t>전희수</t>
    <phoneticPr fontId="2" type="noConversion"/>
  </si>
  <si>
    <t>jeonheesoos@gmail.com</t>
  </si>
  <si>
    <t>02-2220-0789</t>
    <phoneticPr fontId="2" type="noConversion"/>
  </si>
  <si>
    <t>010-7223-5297</t>
    <phoneticPr fontId="2" type="noConversion"/>
  </si>
  <si>
    <t>sungha@hanyang.ac.kr</t>
  </si>
  <si>
    <t>031-400-5249</t>
  </si>
  <si>
    <t>010-3557-0261</t>
  </si>
  <si>
    <t>한현석</t>
  </si>
  <si>
    <t>hhs4607@gmail.com</t>
  </si>
  <si>
    <t>010-3951-4424</t>
  </si>
  <si>
    <t>전희수</t>
    <phoneticPr fontId="2" type="noConversion"/>
  </si>
  <si>
    <t>010-7223-5297</t>
    <phoneticPr fontId="2" type="noConversion"/>
  </si>
  <si>
    <t>장인숙</t>
    <phoneticPr fontId="2" type="noConversion"/>
  </si>
  <si>
    <t>jangis@hanyang.ac.kr</t>
    <phoneticPr fontId="2" type="noConversion"/>
  </si>
  <si>
    <t>02-2220-1312</t>
    <phoneticPr fontId="2" type="noConversion"/>
  </si>
  <si>
    <t>010-2508-6465</t>
    <phoneticPr fontId="2" type="noConversion"/>
  </si>
  <si>
    <t>손정빈</t>
    <phoneticPr fontId="2" type="noConversion"/>
  </si>
  <si>
    <t>zsefcx@hanyang.ac.kr</t>
    <phoneticPr fontId="2" type="noConversion"/>
  </si>
  <si>
    <t>02-2220-1320</t>
    <phoneticPr fontId="2" type="noConversion"/>
  </si>
  <si>
    <t>010-4183-9234</t>
    <phoneticPr fontId="2" type="noConversion"/>
  </si>
  <si>
    <t>장인숙</t>
    <phoneticPr fontId="2" type="noConversion"/>
  </si>
  <si>
    <t>jangis@hanyang.ac.kr</t>
    <phoneticPr fontId="2" type="noConversion"/>
  </si>
  <si>
    <t>02-2220-1312</t>
    <phoneticPr fontId="2" type="noConversion"/>
  </si>
  <si>
    <t>010-2508-6465</t>
    <phoneticPr fontId="2" type="noConversion"/>
  </si>
  <si>
    <t>손정빈</t>
    <phoneticPr fontId="2" type="noConversion"/>
  </si>
  <si>
    <t>zsefcx@hanyang.ac.kr</t>
    <phoneticPr fontId="2" type="noConversion"/>
  </si>
  <si>
    <t>02-2220-1320</t>
    <phoneticPr fontId="2" type="noConversion"/>
  </si>
  <si>
    <t>010-4183-9234</t>
    <phoneticPr fontId="2" type="noConversion"/>
  </si>
  <si>
    <t>올림-007</t>
    <phoneticPr fontId="2" type="noConversion"/>
  </si>
  <si>
    <t>기능학실험실</t>
    <phoneticPr fontId="2" type="noConversion"/>
  </si>
  <si>
    <t>이성노</t>
    <phoneticPr fontId="2" type="noConversion"/>
  </si>
  <si>
    <t>snl743@hanyang.ac.kr</t>
    <phoneticPr fontId="2" type="noConversion"/>
  </si>
  <si>
    <t>02-2220-1323</t>
    <phoneticPr fontId="2" type="noConversion"/>
  </si>
  <si>
    <t>010-9001-5257</t>
    <phoneticPr fontId="2" type="noConversion"/>
  </si>
  <si>
    <t>박다원</t>
    <phoneticPr fontId="2" type="noConversion"/>
  </si>
  <si>
    <t>dw.park2927@gmail.com</t>
    <phoneticPr fontId="2" type="noConversion"/>
  </si>
  <si>
    <t>02-2220-4199</t>
    <phoneticPr fontId="2" type="noConversion"/>
  </si>
  <si>
    <t>010-3786-7828</t>
    <phoneticPr fontId="2" type="noConversion"/>
  </si>
  <si>
    <t>스포츠심리학실험실</t>
    <phoneticPr fontId="2" type="noConversion"/>
  </si>
  <si>
    <t>융합-002</t>
  </si>
  <si>
    <t>㈜오토시맨틱스</t>
  </si>
  <si>
    <t>H-705-F-09-04</t>
  </si>
  <si>
    <t>정병철</t>
  </si>
  <si>
    <t>samanh.cbc@gmail.com</t>
  </si>
  <si>
    <t>010-3573-3558</t>
  </si>
  <si>
    <t>H-606-F-03-42</t>
  </si>
  <si>
    <t>ksy8498@hanyang.ac.kr</t>
  </si>
  <si>
    <t>02-2290-8498</t>
  </si>
  <si>
    <t>010-5263-8498</t>
  </si>
  <si>
    <t>dimness@bme.hanyang.ac.kr</t>
  </si>
  <si>
    <t>02-2220-1553</t>
  </si>
  <si>
    <t>010-6890-1608</t>
  </si>
  <si>
    <t>noshin@hanyang.ac.kr</t>
  </si>
  <si>
    <t xml:space="preserve">02-2290-8338 </t>
  </si>
  <si>
    <t>010-3259-7180</t>
  </si>
  <si>
    <t>박미라</t>
  </si>
  <si>
    <t>winnie1926@hanyang.ac.kr</t>
  </si>
  <si>
    <t>02-2220-0679</t>
  </si>
  <si>
    <t>010-8986-9580</t>
  </si>
  <si>
    <t>1등급</t>
  </si>
  <si>
    <t>kimsh1@hanyang.ac.kr</t>
  </si>
  <si>
    <t>02-2290-9366</t>
  </si>
  <si>
    <t>010-9141-8371</t>
  </si>
  <si>
    <t>nmy@hanyang.ac.kr</t>
  </si>
  <si>
    <t>02-2290-9376</t>
  </si>
  <si>
    <t>010-5240-2757</t>
  </si>
  <si>
    <t>의본-040</t>
  </si>
  <si>
    <t>훠리스트 피부과학연구소</t>
  </si>
  <si>
    <t>hschoi96@hanyang.ac.kr</t>
  </si>
  <si>
    <t>2220-0585</t>
  </si>
  <si>
    <t>02-2220-0585</t>
  </si>
  <si>
    <t>seungwookang@iforest.co.kr</t>
  </si>
  <si>
    <t>02-2017-0816</t>
  </si>
  <si>
    <t>010-8660-1882</t>
  </si>
  <si>
    <t>erthim@gmail.com</t>
  </si>
  <si>
    <t>02-2220-2831</t>
  </si>
  <si>
    <t>010-8880-1783</t>
  </si>
  <si>
    <t>yeongtaksong@gmail.com</t>
  </si>
  <si>
    <t>010-2889-0389</t>
  </si>
  <si>
    <t>sanghooni@hanyang.ac.kr</t>
  </si>
  <si>
    <t>02-2220-2403</t>
  </si>
  <si>
    <t>010-8008-5467</t>
  </si>
  <si>
    <t>yychoi@hanyang.ac.kr</t>
  </si>
  <si>
    <t>02-2290-9265</t>
  </si>
  <si>
    <t>010-3493-9263</t>
  </si>
  <si>
    <t>신분-병원직원</t>
  </si>
  <si>
    <t>kbchoi9@hyumc.com</t>
  </si>
  <si>
    <t xml:space="preserve">02-2290-9267 </t>
  </si>
  <si>
    <t>010-5623-9565</t>
  </si>
  <si>
    <t xml:space="preserve">강형구 </t>
  </si>
  <si>
    <t xml:space="preserve">emer0905@hanyang.ac.kr </t>
  </si>
  <si>
    <t>02-2290-9291</t>
  </si>
  <si>
    <t>010-6399-0119</t>
  </si>
  <si>
    <t>rkfghwjd@hanyang.ac.kr</t>
  </si>
  <si>
    <t>02-2220-2367</t>
  </si>
  <si>
    <t>010-4568-8103</t>
  </si>
  <si>
    <t>CPXROOM1~12, PBL ROOM 1~15
(controlroom포함)</t>
  </si>
  <si>
    <t>paikdj@hanyang.ac.kr</t>
  </si>
  <si>
    <t>02-2290-8199</t>
  </si>
  <si>
    <t>010-2438-2965</t>
  </si>
  <si>
    <t>so123@hanyang.ac.kr</t>
  </si>
  <si>
    <t>02-2220-0676</t>
  </si>
  <si>
    <t>010-3390-9110</t>
  </si>
  <si>
    <t>H-036-F-05-01</t>
  </si>
  <si>
    <t>jchoi75@hanyang.ac.kr</t>
  </si>
  <si>
    <t>2540</t>
  </si>
  <si>
    <t>010-3695-3102</t>
  </si>
  <si>
    <t>lee4607@hanmail.net</t>
  </si>
  <si>
    <t>4780</t>
  </si>
  <si>
    <t>010-6603-4607</t>
  </si>
  <si>
    <t>H-036-F-05-02</t>
  </si>
  <si>
    <t>jshim@hanyang.ac.kr</t>
  </si>
  <si>
    <t>2615</t>
  </si>
  <si>
    <t>010-5223-6629</t>
  </si>
  <si>
    <t>sunggyu2002@naver.com</t>
  </si>
  <si>
    <t>4442</t>
  </si>
  <si>
    <t>010-5144-9127</t>
  </si>
  <si>
    <t>H-036-F-05-04</t>
  </si>
  <si>
    <t>incheol@hanyang.ac.kr</t>
  </si>
  <si>
    <t>2562</t>
  </si>
  <si>
    <t>010-6608-3908</t>
  </si>
  <si>
    <t>hjook1990@hanyang.ac.kr</t>
  </si>
  <si>
    <t>010-4713-6260</t>
  </si>
  <si>
    <t>H-036-F-05-05</t>
  </si>
  <si>
    <t>wlee@hanyang.ac.kr</t>
  </si>
  <si>
    <t>0951</t>
  </si>
  <si>
    <t>010-9277-5517</t>
  </si>
  <si>
    <t>염지수</t>
  </si>
  <si>
    <t>ymjisoo@hanmail.net</t>
  </si>
  <si>
    <t>010-5179-6079</t>
  </si>
  <si>
    <t>H-036-F-05-10</t>
  </si>
  <si>
    <t>joohong@hanyang.ac.kr</t>
  </si>
  <si>
    <t>4484</t>
  </si>
  <si>
    <t>010-4746-5702</t>
  </si>
  <si>
    <t>원종승</t>
  </si>
  <si>
    <t>honeycamel@naver.com</t>
  </si>
  <si>
    <t>0954</t>
  </si>
  <si>
    <t>010-5552-0461</t>
  </si>
  <si>
    <t>H-036-F-05-13</t>
  </si>
  <si>
    <t>mcgye@hanyang.ac.kr</t>
  </si>
  <si>
    <t>0958</t>
  </si>
  <si>
    <t>010-5412-9646</t>
  </si>
  <si>
    <t>장지현</t>
  </si>
  <si>
    <t>wkdwlgus1994@naver.com</t>
  </si>
  <si>
    <t>010-8237-7330</t>
  </si>
  <si>
    <t>H-036-F-05-15</t>
  </si>
  <si>
    <t>H-036-F-05-17</t>
  </si>
  <si>
    <t>hanms@hanyang@ac.kr</t>
  </si>
  <si>
    <t>0956</t>
  </si>
  <si>
    <t>010-6393-0956</t>
  </si>
  <si>
    <t>briganitia@gmail.com</t>
  </si>
  <si>
    <t>010-2279-8127</t>
  </si>
  <si>
    <t>H-036-F-05-21</t>
  </si>
  <si>
    <t>cgkim@hanyang.ac.kr</t>
  </si>
  <si>
    <t>0957</t>
  </si>
  <si>
    <t>010-9287-3909</t>
  </si>
  <si>
    <t>imsangok12@naver.com</t>
  </si>
  <si>
    <t>2564</t>
  </si>
  <si>
    <t>010-7746-6753</t>
  </si>
  <si>
    <t>식물생명공학연구실</t>
  </si>
  <si>
    <t>H-036-F-05-23</t>
  </si>
  <si>
    <t>esjin@hanyang.ac.kr</t>
  </si>
  <si>
    <t>2561</t>
  </si>
  <si>
    <t>sbseo001@hanmail.net</t>
  </si>
  <si>
    <t>010-4571-9627</t>
  </si>
  <si>
    <t>H-036-F-05-26</t>
  </si>
  <si>
    <t>H-036-F-05-27</t>
  </si>
  <si>
    <t>jeminchoi@hanyang.ac.kr</t>
  </si>
  <si>
    <t>4765</t>
  </si>
  <si>
    <t>010-9046-7765</t>
  </si>
  <si>
    <t xml:space="preserve">soojinjung0515@gmail.com </t>
  </si>
  <si>
    <t>010-2271-6461</t>
  </si>
  <si>
    <t>H-036-F-05-29</t>
  </si>
  <si>
    <t>jwl@hanyang.ac.kr</t>
  </si>
  <si>
    <t>0952</t>
  </si>
  <si>
    <t>010-2065-6277</t>
  </si>
  <si>
    <t>옥윤하</t>
  </si>
  <si>
    <t>finance93@naver.com</t>
  </si>
  <si>
    <t>010-2315-0069</t>
  </si>
  <si>
    <t>H-036-F-05-30</t>
  </si>
  <si>
    <t>parkro1993@gmail.com</t>
  </si>
  <si>
    <t>010-4513-9946</t>
  </si>
  <si>
    <t>H-036-F-05-31</t>
  </si>
  <si>
    <t>H-036-F-05-32</t>
  </si>
  <si>
    <t>sciencekor89@gmail.com</t>
  </si>
  <si>
    <t>010-5101-1769</t>
  </si>
  <si>
    <t>H-036-F-05-35</t>
  </si>
  <si>
    <t>2547</t>
  </si>
  <si>
    <t>ciou34@naver.com</t>
  </si>
  <si>
    <t>010-2063-0736</t>
  </si>
  <si>
    <t>H-036-F-05-36</t>
  </si>
  <si>
    <t>ypilkim@hanyang.ac.kr</t>
  </si>
  <si>
    <t>2560</t>
  </si>
  <si>
    <t>010-9565-2805</t>
  </si>
  <si>
    <t>eun727712@daum.net</t>
  </si>
  <si>
    <t>4590</t>
  </si>
  <si>
    <t>010-8903-7176</t>
  </si>
  <si>
    <t>H-036-F-05-37</t>
  </si>
  <si>
    <t>H-036-F-05-38</t>
  </si>
  <si>
    <t>twgibio@hanyang.ac.kr</t>
  </si>
  <si>
    <t>010-6335-2547</t>
  </si>
  <si>
    <t>supertaigi@naver.com</t>
  </si>
  <si>
    <t>4610</t>
  </si>
  <si>
    <t>010-2731-0535</t>
  </si>
  <si>
    <t>H-036-F-05-39</t>
  </si>
  <si>
    <t>H-036-F-05-40</t>
  </si>
  <si>
    <t>H-036-F-06-03</t>
  </si>
  <si>
    <t xml:space="preserve">sj0420@hanyang.ac.kr </t>
  </si>
  <si>
    <t>4554</t>
  </si>
  <si>
    <t>010-3355-2364</t>
  </si>
  <si>
    <t>심나연</t>
  </si>
  <si>
    <t>nyshim93@gmail.com</t>
  </si>
  <si>
    <t>010-2827-6294</t>
  </si>
  <si>
    <t>H-036-F-06-06</t>
  </si>
  <si>
    <t>blackgom23@nate.com</t>
  </si>
  <si>
    <t>010-2013-7141</t>
  </si>
  <si>
    <t>H-036-F-06-29</t>
  </si>
  <si>
    <t>tigerk@hanyang.ac.kr</t>
  </si>
  <si>
    <t>0960</t>
  </si>
  <si>
    <t>010-7351-2510</t>
  </si>
  <si>
    <t>crice5237@naver.com</t>
  </si>
  <si>
    <t>010-3753-0423</t>
  </si>
  <si>
    <t>H-036-F-06-33</t>
  </si>
  <si>
    <t>H-036-F-06-34</t>
  </si>
  <si>
    <t>H-036-F-06-35</t>
  </si>
  <si>
    <t>H-036-P-01-01-1</t>
  </si>
  <si>
    <t>윤경노</t>
  </si>
  <si>
    <t>t_keng@naver.com</t>
  </si>
  <si>
    <t>010-5043-1197</t>
  </si>
  <si>
    <t>yghan@hanyang.ac.kr</t>
  </si>
  <si>
    <t>2551</t>
  </si>
  <si>
    <t>010-3100-4046</t>
  </si>
  <si>
    <t>휴직상태</t>
  </si>
  <si>
    <t>choh@hanyang.ac.kr</t>
  </si>
  <si>
    <t>0926</t>
  </si>
  <si>
    <t>010-9985-9109</t>
  </si>
  <si>
    <t>sim9610@nate.com</t>
  </si>
  <si>
    <t>010-4999-9610</t>
  </si>
  <si>
    <t>jin691123@gmail.com</t>
  </si>
  <si>
    <t>010-8757-0908</t>
  </si>
  <si>
    <t>owert1019@naver.com</t>
  </si>
  <si>
    <t>010-4654-8421</t>
  </si>
  <si>
    <t>bgcheon@hanyang.ac.kr</t>
  </si>
  <si>
    <t>00921</t>
  </si>
  <si>
    <t>010--8634-7267</t>
  </si>
  <si>
    <t>songwy50@gmail.com</t>
  </si>
  <si>
    <t>4637</t>
  </si>
  <si>
    <t>010-2050-0441</t>
  </si>
  <si>
    <t>ek-kim@hanyang.ac.kr</t>
  </si>
  <si>
    <t>02-2220-0914</t>
  </si>
  <si>
    <t>010-8950-5735</t>
  </si>
  <si>
    <t>이재상</t>
  </si>
  <si>
    <t>jesang851@naver.com</t>
  </si>
  <si>
    <t>0914</t>
  </si>
  <si>
    <t>010-4719-1186</t>
  </si>
  <si>
    <t>shsong@hanyang.ac.kr</t>
  </si>
  <si>
    <t>02-2220-0923</t>
  </si>
  <si>
    <t>010-4546-1923</t>
  </si>
  <si>
    <t>jhmaxpark@gmail.com</t>
  </si>
  <si>
    <t>010-2105-4559</t>
  </si>
  <si>
    <t xml:space="preserve">dsohn@hanyang.ac.kr </t>
  </si>
  <si>
    <t>02-2220-0933</t>
  </si>
  <si>
    <t>010-9487-0933</t>
  </si>
  <si>
    <t>rodman37@hanyang.ac.kr</t>
  </si>
  <si>
    <t>02-2220-0882</t>
  </si>
  <si>
    <t>010-9818-7107</t>
  </si>
  <si>
    <t>youngjkang@hanyang.ac.kr</t>
  </si>
  <si>
    <t>4556</t>
  </si>
  <si>
    <t>010-8896-7723</t>
  </si>
  <si>
    <t>eoms20@naver.com</t>
  </si>
  <si>
    <t>2556</t>
  </si>
  <si>
    <t>010-8788-6709</t>
  </si>
  <si>
    <t>jack.jaehyuk.oh@gmail.com</t>
  </si>
  <si>
    <t>2616</t>
  </si>
  <si>
    <t>010-2725-4441</t>
  </si>
  <si>
    <t>이기영</t>
  </si>
  <si>
    <t>kydream89@daum.net</t>
  </si>
  <si>
    <t>010-2782-4752</t>
  </si>
  <si>
    <t>자연-104</t>
  </si>
  <si>
    <t>화학과 실험장비보관실</t>
  </si>
  <si>
    <t>jwhan@hanyang.ac.kr</t>
  </si>
  <si>
    <t>0939</t>
  </si>
  <si>
    <t>010-2783-8425</t>
  </si>
  <si>
    <t>전태홍</t>
  </si>
  <si>
    <t>gomtwing2@gmail.com</t>
  </si>
  <si>
    <t>1746</t>
  </si>
  <si>
    <t>010-3751-6391</t>
  </si>
  <si>
    <t>ccho@hanyang.ac.kr</t>
  </si>
  <si>
    <t>0936</t>
  </si>
  <si>
    <t>010-5281-0936</t>
  </si>
  <si>
    <t>자연-103</t>
  </si>
  <si>
    <t>유전체교정배양실</t>
  </si>
  <si>
    <t>sangsubae@hanyang.ac.kr</t>
  </si>
  <si>
    <t>2618</t>
  </si>
  <si>
    <t>010-4950-2645</t>
  </si>
  <si>
    <t>woojae00@naver.com</t>
  </si>
  <si>
    <t>010-9778-1681</t>
  </si>
  <si>
    <t>smm@hanyang.ac.kr</t>
  </si>
  <si>
    <t>2555</t>
  </si>
  <si>
    <t>010-3410-9094</t>
  </si>
  <si>
    <t>rifrrifrrifr@naver.com</t>
  </si>
  <si>
    <t>4314</t>
  </si>
  <si>
    <t>010-8322-0690</t>
  </si>
  <si>
    <t>wlstjs0804@naver.com</t>
  </si>
  <si>
    <t>010-5203-6641</t>
  </si>
  <si>
    <t>hschoi202@hanyang.ac.kr</t>
  </si>
  <si>
    <t>2619</t>
  </si>
  <si>
    <t>010-2349-9467</t>
  </si>
  <si>
    <t>조홍주</t>
  </si>
  <si>
    <t>claire0817@hanmail.net</t>
  </si>
  <si>
    <t>010-2533-5368</t>
  </si>
  <si>
    <t>jgnoh@hanyang.ac.kr</t>
  </si>
  <si>
    <t>0938</t>
  </si>
  <si>
    <t>010-9558-4253</t>
  </si>
  <si>
    <t>fhsk0105f@hanmail.net</t>
  </si>
  <si>
    <t>010-9500-9791</t>
  </si>
  <si>
    <t>myyoon@hanyang.ac.kr</t>
  </si>
  <si>
    <t>0946</t>
  </si>
  <si>
    <t>010-8839-0946</t>
  </si>
  <si>
    <t>ddd759@naver.com</t>
  </si>
  <si>
    <t>0959</t>
  </si>
  <si>
    <t>010-4854-7033</t>
  </si>
  <si>
    <t>warries@hanmail.net</t>
  </si>
  <si>
    <t>4939</t>
  </si>
  <si>
    <t>010-7150-8677</t>
  </si>
  <si>
    <t>sshin@hanyang.ac.kr</t>
  </si>
  <si>
    <t>0948</t>
  </si>
  <si>
    <t>010-2881-1011</t>
  </si>
  <si>
    <t>ijb0325@naver.com</t>
  </si>
  <si>
    <t>2299-0948</t>
  </si>
  <si>
    <t>010-2911-7049</t>
  </si>
  <si>
    <t>촉매합성연구실</t>
  </si>
  <si>
    <t>changho@hanyang.ac.kr</t>
  </si>
  <si>
    <t>0932</t>
  </si>
  <si>
    <t>010-4728-7995</t>
  </si>
  <si>
    <t>sm_lee44@naver.com</t>
  </si>
  <si>
    <t>0963</t>
  </si>
  <si>
    <t>010-7674-2444</t>
  </si>
  <si>
    <t>ykhan@hanyang.ac.kr</t>
  </si>
  <si>
    <t>4941</t>
  </si>
  <si>
    <t>010-3227-0941</t>
  </si>
  <si>
    <t>ljhjohn@hanyang.ac.kr</t>
  </si>
  <si>
    <t>0941</t>
  </si>
  <si>
    <t>010-2578-4024</t>
  </si>
  <si>
    <t>자연-105</t>
  </si>
  <si>
    <t>전기분석화학실험실</t>
  </si>
  <si>
    <t>H-507-F-03-30</t>
  </si>
  <si>
    <t>장진호</t>
  </si>
  <si>
    <t>jhcechem@hanyang.ac.kr</t>
  </si>
  <si>
    <t>0968</t>
  </si>
  <si>
    <t>010-8690-8433</t>
  </si>
  <si>
    <t>황지선</t>
  </si>
  <si>
    <t>jisunning05@hanmail.net</t>
  </si>
  <si>
    <t>010-4459-2608</t>
  </si>
  <si>
    <t>자연-106</t>
  </si>
  <si>
    <t>초고해상도분광이미징실험실</t>
  </si>
  <si>
    <t>H-507-F-03-31</t>
  </si>
  <si>
    <t>김두리</t>
  </si>
  <si>
    <t>doorykim@hanyang.ac.kr</t>
  </si>
  <si>
    <t>0969</t>
  </si>
  <si>
    <t>010-4396-5911</t>
  </si>
  <si>
    <t>문형배</t>
  </si>
  <si>
    <t>hbmoon3@gmail.com</t>
  </si>
  <si>
    <t>010-2087-4503</t>
  </si>
  <si>
    <t>kimjy@hanyang.ac.kr</t>
  </si>
  <si>
    <t>02-2220-4500</t>
  </si>
  <si>
    <t>010-3939-4571</t>
  </si>
  <si>
    <t>wjy1995@naver.com</t>
  </si>
  <si>
    <t>1267</t>
  </si>
  <si>
    <t>010-4468-5642</t>
  </si>
  <si>
    <t>leesj@hanyang.ac.kr</t>
  </si>
  <si>
    <t>02-2220-0913</t>
  </si>
  <si>
    <t>010-3028-5546</t>
  </si>
  <si>
    <t>0913</t>
  </si>
  <si>
    <t>0923</t>
  </si>
  <si>
    <t>02-2220-0921</t>
  </si>
  <si>
    <t>010-8634-7267</t>
  </si>
  <si>
    <t>hecho@hep.hanyang.ac.kr</t>
  </si>
  <si>
    <t>0921</t>
  </si>
  <si>
    <t>010-2789-2689</t>
  </si>
  <si>
    <t>sspringh90@gmail.com</t>
  </si>
  <si>
    <t>010-4126-4039</t>
  </si>
  <si>
    <t>hoeil@hanyang.ac.kr</t>
  </si>
  <si>
    <t>0937</t>
  </si>
  <si>
    <t>010-5394-4932</t>
  </si>
  <si>
    <t>송우석</t>
  </si>
  <si>
    <t>sohng@hanyang.ac.kr</t>
  </si>
  <si>
    <t>010-8426-2246</t>
  </si>
  <si>
    <t>dsohn@hanyang.ac.kr</t>
  </si>
  <si>
    <t>0933</t>
  </si>
  <si>
    <t>inwook993@gmail.com</t>
  </si>
  <si>
    <t>0887</t>
  </si>
  <si>
    <t>010-2032-0134</t>
  </si>
  <si>
    <t>taeyoon@hanyang.ac.kr</t>
  </si>
  <si>
    <t>4593</t>
  </si>
  <si>
    <t>010-4593-3080</t>
  </si>
  <si>
    <t>최우경</t>
  </si>
  <si>
    <t>hyu.ncec@gmail.com</t>
  </si>
  <si>
    <t>4594</t>
  </si>
  <si>
    <t>010-9190-8713</t>
  </si>
  <si>
    <t>wkyi@hanyang.ac.kr</t>
  </si>
  <si>
    <t>0931</t>
  </si>
  <si>
    <t>010-9652-4488</t>
  </si>
  <si>
    <t>jhyang1213@nate.com</t>
  </si>
  <si>
    <t>4931</t>
  </si>
  <si>
    <t>010-4938-0128</t>
  </si>
  <si>
    <t>shhan@hanyang.ac.kr</t>
  </si>
  <si>
    <t>0934</t>
  </si>
  <si>
    <t>010-9070-5212</t>
  </si>
  <si>
    <t>장형일</t>
  </si>
  <si>
    <t>doctor99106@nate.com</t>
  </si>
  <si>
    <t>2292-5212</t>
  </si>
  <si>
    <t>010-4064-4050</t>
  </si>
  <si>
    <t>반납공간</t>
  </si>
  <si>
    <t>jphong@hanyang.ac.kr</t>
  </si>
  <si>
    <t>4770</t>
  </si>
  <si>
    <t>010-5449-5307</t>
  </si>
  <si>
    <t>kty0113@hanyang.ac.kr</t>
  </si>
  <si>
    <t>010-9473-3813</t>
  </si>
  <si>
    <t>tschnahm@hanyang.ac.kr</t>
  </si>
  <si>
    <t>02-2220-0912</t>
  </si>
  <si>
    <t>010-9198-8632</t>
  </si>
  <si>
    <t>ahn.gihyeon.25@gmail.com</t>
  </si>
  <si>
    <t>없음</t>
  </si>
  <si>
    <t>010-9905-7249</t>
  </si>
  <si>
    <t>soonjmoon@hanyang.ac.kr</t>
  </si>
  <si>
    <t>02-2220-2548</t>
  </si>
  <si>
    <t>010-8557-5430</t>
  </si>
  <si>
    <t>sowony73@hanyang.ac.kr</t>
  </si>
  <si>
    <t>2542</t>
  </si>
  <si>
    <t>010-9104-6027</t>
  </si>
  <si>
    <t>최유리</t>
  </si>
  <si>
    <t>haleychoi@hanmail.net</t>
  </si>
  <si>
    <t>010-4875-1359</t>
  </si>
  <si>
    <t>차경준</t>
    <phoneticPr fontId="2" type="noConversion"/>
  </si>
  <si>
    <t>kjcha@hanyang.ac.kr</t>
    <phoneticPr fontId="2" type="noConversion"/>
  </si>
  <si>
    <t>010-3281-2290</t>
    <phoneticPr fontId="2" type="noConversion"/>
  </si>
  <si>
    <t xml:space="preserve">장수영 </t>
    <phoneticPr fontId="2" type="noConversion"/>
  </si>
  <si>
    <t>rhese@hanyang.ac.kr</t>
    <phoneticPr fontId="2" type="noConversion"/>
  </si>
  <si>
    <t>010-9916-7688</t>
    <phoneticPr fontId="2" type="noConversion"/>
  </si>
  <si>
    <t>crane87@hanyang.ac.kr</t>
  </si>
  <si>
    <t>02-2290-8449</t>
  </si>
  <si>
    <t>010-2442-6891</t>
  </si>
  <si>
    <t>김교웅</t>
  </si>
  <si>
    <t>kkw87@hamyang.ac.kr</t>
  </si>
  <si>
    <t>02-2220-1801</t>
  </si>
  <si>
    <t>010-8020-0897</t>
  </si>
  <si>
    <t>기존 박춘-&gt;김교웅</t>
  </si>
  <si>
    <t>kangsk78@hanyang.ac.kr</t>
  </si>
  <si>
    <t>02-2220-0305</t>
  </si>
  <si>
    <t>010-6460-4875</t>
  </si>
  <si>
    <t>kyoungk624@gmail.com</t>
  </si>
  <si>
    <t>02-2220-4305</t>
  </si>
  <si>
    <t>010-2639-1573</t>
  </si>
  <si>
    <t>ysc59@hanyang.ac.kr</t>
  </si>
  <si>
    <t>02-2220-0390</t>
  </si>
  <si>
    <t>010-3696-3290</t>
  </si>
  <si>
    <t>dlqmqnsl@daum.net</t>
  </si>
  <si>
    <t>02-2220-0318</t>
  </si>
  <si>
    <t>010-2208-7391</t>
  </si>
  <si>
    <t>jwj@hanyang.ac.kr</t>
  </si>
  <si>
    <t>02-2220-0394</t>
  </si>
  <si>
    <t>010-9801-8230</t>
  </si>
  <si>
    <t>kiyong37@naver.com</t>
  </si>
  <si>
    <t>010-2912-3440</t>
  </si>
  <si>
    <t>jsryou@hanyang.ac.kr</t>
  </si>
  <si>
    <t>02-2220-4323</t>
  </si>
  <si>
    <t>010-9902-1872</t>
  </si>
  <si>
    <t>우병훈</t>
  </si>
  <si>
    <t>dimon123@naver.com</t>
  </si>
  <si>
    <t>010-2649-1988</t>
  </si>
  <si>
    <t>jk120@hanyang.ac.kr</t>
  </si>
  <si>
    <t>02-2220-4512</t>
  </si>
  <si>
    <t>010-6629-2690</t>
  </si>
  <si>
    <t>newsonic3@naver.com</t>
  </si>
  <si>
    <t>010-3458-4565</t>
  </si>
  <si>
    <t>samga@hanyang.ac.kr</t>
  </si>
  <si>
    <t>02-2220-0328</t>
  </si>
  <si>
    <t>010-3714-4451</t>
  </si>
  <si>
    <t>jeehoon0823@nate.com</t>
  </si>
  <si>
    <t>02-2220-4154</t>
  </si>
  <si>
    <t>010-8557-2427</t>
  </si>
  <si>
    <t>cepark@hanyang.ac.kr</t>
  </si>
  <si>
    <t>02-2220-0321</t>
  </si>
  <si>
    <t>010-9081-0135</t>
  </si>
  <si>
    <t>마리나</t>
  </si>
  <si>
    <t>cmd940728@hanyang.ac.kr</t>
  </si>
  <si>
    <t>010-9779-4631</t>
  </si>
  <si>
    <t>jseo@hanyang.ac.kr</t>
  </si>
  <si>
    <t>02-2220-4481</t>
  </si>
  <si>
    <t>010-6627-1716</t>
  </si>
  <si>
    <t>phim1004@gmail.com</t>
  </si>
  <si>
    <t>010-4478-9970</t>
  </si>
  <si>
    <t>jaewoopark@hanyang.ac.kr</t>
  </si>
  <si>
    <t>02-2220-1483</t>
  </si>
  <si>
    <t>010-8881-2831</t>
  </si>
  <si>
    <t>e3bbbb@gmail.com</t>
  </si>
  <si>
    <t>02-2220-4483</t>
  </si>
  <si>
    <t>010-5023-4818</t>
  </si>
  <si>
    <t>박재철</t>
  </si>
  <si>
    <t>speed1024@hanyang.ac.kr</t>
  </si>
  <si>
    <t>02-2220-7536</t>
  </si>
  <si>
    <t>010-2418-9497</t>
  </si>
  <si>
    <t>kkim61@hanyang.ac.kr</t>
  </si>
  <si>
    <t>02-2220-2325</t>
  </si>
  <si>
    <t>010-5595-3408</t>
  </si>
  <si>
    <t>이영재</t>
  </si>
  <si>
    <t>jae9298@naver.com</t>
  </si>
  <si>
    <t>02-2220-2326</t>
  </si>
  <si>
    <t>010-8589-9298</t>
  </si>
  <si>
    <t>wheelwh@naver.com</t>
  </si>
  <si>
    <t>02-2220-4703</t>
  </si>
  <si>
    <t>010-5009-1016</t>
  </si>
  <si>
    <t>암실</t>
    <phoneticPr fontId="2" type="noConversion"/>
  </si>
  <si>
    <t>이상인</t>
    <phoneticPr fontId="2" type="noConversion"/>
  </si>
  <si>
    <t>godard7@hanyang.ac.kr</t>
    <phoneticPr fontId="2" type="noConversion"/>
  </si>
  <si>
    <t>02-2220-0804</t>
    <phoneticPr fontId="2" type="noConversion"/>
  </si>
  <si>
    <t>010-5395-2811</t>
    <phoneticPr fontId="2" type="noConversion"/>
  </si>
  <si>
    <t>윤철수</t>
    <phoneticPr fontId="2" type="noConversion"/>
  </si>
  <si>
    <t>ycs100@naver.com</t>
    <phoneticPr fontId="2" type="noConversion"/>
  </si>
  <si>
    <t>02-2220-1826</t>
    <phoneticPr fontId="2" type="noConversion"/>
  </si>
  <si>
    <t>010-8383-6236</t>
    <phoneticPr fontId="2" type="noConversion"/>
  </si>
  <si>
    <t>02-2220-0804</t>
    <phoneticPr fontId="2" type="noConversion"/>
  </si>
  <si>
    <t>윤철수</t>
    <phoneticPr fontId="2" type="noConversion"/>
  </si>
  <si>
    <t>02-2220-1826</t>
    <phoneticPr fontId="2" type="noConversion"/>
  </si>
  <si>
    <t>계산과학센터</t>
  </si>
  <si>
    <t>chajh@hanyang.ac.kr</t>
  </si>
  <si>
    <t>02-2220-1158</t>
  </si>
  <si>
    <t>010-9349-4085</t>
  </si>
  <si>
    <t>justbaik@hanyang.ac.kr</t>
  </si>
  <si>
    <t>02-2220-4458</t>
  </si>
  <si>
    <t>010-6405-7125</t>
  </si>
  <si>
    <t>연구실명 수정</t>
  </si>
  <si>
    <t>원유집</t>
  </si>
  <si>
    <t>yjwon@hanyang.ac.kr</t>
  </si>
  <si>
    <t>010-9660-8138</t>
  </si>
  <si>
    <t>ojm9898@hanyang.ac.kr</t>
  </si>
  <si>
    <t>4139</t>
  </si>
  <si>
    <t>010-5335-6714</t>
  </si>
  <si>
    <t>ihsuh@hanyang.ac.kr</t>
  </si>
  <si>
    <t>02-2220-0392</t>
  </si>
  <si>
    <t>010-5286-5802</t>
  </si>
  <si>
    <t>정영빈</t>
  </si>
  <si>
    <t>ybok2001@incorl.hanyang.ac.kr</t>
  </si>
  <si>
    <t>02-2281-3832</t>
  </si>
  <si>
    <t>010-2577-7933</t>
  </si>
  <si>
    <t>조성호</t>
    <phoneticPr fontId="2" type="noConversion"/>
  </si>
  <si>
    <t>dragon@hanyang.ac.kr</t>
    <phoneticPr fontId="2" type="noConversion"/>
  </si>
  <si>
    <t>02-2220-0390</t>
    <phoneticPr fontId="2" type="noConversion"/>
  </si>
  <si>
    <t>010-5412-5178</t>
    <phoneticPr fontId="2" type="noConversion"/>
  </si>
  <si>
    <t>lwh9886@nate.com</t>
    <phoneticPr fontId="2" type="noConversion"/>
  </si>
  <si>
    <t>02-2220-4881</t>
    <phoneticPr fontId="2" type="noConversion"/>
  </si>
  <si>
    <t>이욱</t>
  </si>
  <si>
    <t>ooklee@hanyang.ac.kr</t>
  </si>
  <si>
    <t>010-4742-2256</t>
  </si>
  <si>
    <t>진사가</t>
  </si>
  <si>
    <t>chensijiahdc@163.com</t>
  </si>
  <si>
    <t>010-2906-3961</t>
  </si>
  <si>
    <t>정보-041</t>
  </si>
  <si>
    <t>H-305-F-08-01-1</t>
  </si>
  <si>
    <t xml:space="preserve">jlim@hanyang.ac.kr  </t>
  </si>
  <si>
    <t>010-6334-7422</t>
  </si>
  <si>
    <t>홍은태</t>
  </si>
  <si>
    <t xml:space="preserve">dragon1301@naver.com  </t>
  </si>
  <si>
    <t>010-3013-6397</t>
  </si>
  <si>
    <t>RNAi유전자치료연구실</t>
  </si>
  <si>
    <t>sangkyunglee@hanyang.ac.kr</t>
  </si>
  <si>
    <t>정건호</t>
  </si>
  <si>
    <t>lit.hyubioeng@gmail.com</t>
  </si>
  <si>
    <t>응용유전생화학실험실(세포배양실Ⅰ,암실)</t>
  </si>
  <si>
    <t>minhyung@hanyang.ac.kr</t>
  </si>
  <si>
    <t>02-2220-0484</t>
  </si>
  <si>
    <t>010-9705-5658</t>
  </si>
  <si>
    <t>choonsunprk@gmail.com</t>
  </si>
  <si>
    <t>02-2220-4456</t>
  </si>
  <si>
    <t>010-7726-0529</t>
  </si>
  <si>
    <t>바이오의약연구실
(세포배양실Ⅱ,소형기기실, 저온실)</t>
  </si>
  <si>
    <t>yongheekim@hanyang.ac.kr</t>
  </si>
  <si>
    <t>02-2220-2345</t>
  </si>
  <si>
    <t>010-8668-9262</t>
  </si>
  <si>
    <t>김성수</t>
  </si>
  <si>
    <t>sesu5090@naver.com</t>
  </si>
  <si>
    <t>02-2220-4345</t>
  </si>
  <si>
    <t>010-7447-6417</t>
  </si>
  <si>
    <t>chaeok@hanyang.ac.kr</t>
  </si>
  <si>
    <t>02-2220-0491</t>
  </si>
  <si>
    <t>010 - 9492 - 0334</t>
  </si>
  <si>
    <t>hongsam254@hanyang.ac.kr</t>
  </si>
  <si>
    <t>02-2220-4854</t>
  </si>
  <si>
    <t>010 - 6745 - 0356</t>
  </si>
  <si>
    <t>leeky@hanyang.ac.kr</t>
  </si>
  <si>
    <t>02-2293-2642</t>
  </si>
  <si>
    <t>010-6235-2642</t>
  </si>
  <si>
    <t>cung4060@nate.com</t>
  </si>
  <si>
    <t>010-9784-2722</t>
  </si>
  <si>
    <t>rhim@hanyang.ac.kr</t>
  </si>
  <si>
    <t>02-2220-2347</t>
  </si>
  <si>
    <t>010-2290-8377</t>
  </si>
  <si>
    <t>정해윤</t>
  </si>
  <si>
    <t>hyjeong93@daum.net</t>
  </si>
  <si>
    <t>02-2220-4347</t>
  </si>
  <si>
    <t>010-2449-7885</t>
  </si>
  <si>
    <t>바이오에너지&amp;환경복원준비실</t>
  </si>
  <si>
    <t>bhjeon@hanyang.ac.kr</t>
  </si>
  <si>
    <t>02-2220-2242</t>
  </si>
  <si>
    <t>010-7532-7129</t>
  </si>
  <si>
    <t>gun10001@naver.com</t>
  </si>
  <si>
    <t>02-2220-4842</t>
  </si>
  <si>
    <t>010-9004-3935</t>
  </si>
  <si>
    <t>바이오에너지&amp;환경복원실험실</t>
  </si>
  <si>
    <t>hshin@hanyang.ac.kr</t>
  </si>
  <si>
    <t>02-2220-2346</t>
  </si>
  <si>
    <t>010-9018-3481</t>
  </si>
  <si>
    <t>skim2350@hanyang.ac.kr</t>
  </si>
  <si>
    <t>02-2298-2346</t>
  </si>
  <si>
    <t>010-3563-2350</t>
  </si>
  <si>
    <t>dongyunlee@hanyang.ac.kr</t>
  </si>
  <si>
    <t>02-2220-2348</t>
  </si>
  <si>
    <t>010-3656-3375</t>
  </si>
  <si>
    <t>andcl0127@hanyang.ac.kr</t>
  </si>
  <si>
    <t>02-2220-4740</t>
  </si>
  <si>
    <t xml:space="preserve"> 010-8890-7130</t>
  </si>
  <si>
    <t>lll2201@hanyang.ac.kr</t>
  </si>
  <si>
    <t>010-2077-9434</t>
  </si>
  <si>
    <t>okwon@hanyang.ac.kr</t>
  </si>
  <si>
    <t>02-2220-0359</t>
  </si>
  <si>
    <t>010-2290-0359</t>
  </si>
  <si>
    <t>jyjeong0@hanyang.ac.kr</t>
  </si>
  <si>
    <t>010-2669-4327</t>
  </si>
  <si>
    <t>김재훈</t>
    <phoneticPr fontId="2" type="noConversion"/>
  </si>
  <si>
    <t>jhoon@hanyang.ac.kr</t>
    <phoneticPr fontId="2" type="noConversion"/>
  </si>
  <si>
    <t>02-2220-0343</t>
    <phoneticPr fontId="2" type="noConversion"/>
  </si>
  <si>
    <t>010-8862-9829</t>
    <phoneticPr fontId="2" type="noConversion"/>
  </si>
  <si>
    <t>강병준</t>
    <phoneticPr fontId="2" type="noConversion"/>
  </si>
  <si>
    <t>kangbj5400@hanyang.ac.kr</t>
    <phoneticPr fontId="2" type="noConversion"/>
  </si>
  <si>
    <t>010-7760-5461</t>
    <phoneticPr fontId="2" type="noConversion"/>
  </si>
  <si>
    <t>02-2220-0405</t>
  </si>
  <si>
    <t>bdchoi@hanyang.ac.kr</t>
  </si>
  <si>
    <t>02-2220-2311</t>
  </si>
  <si>
    <t>010-9891-1523</t>
  </si>
  <si>
    <t>이동민</t>
  </si>
  <si>
    <t>wlals5634@naver.com</t>
  </si>
  <si>
    <t>02-2220-4344</t>
  </si>
  <si>
    <t>010-5127-3181</t>
  </si>
  <si>
    <t>2290-8199</t>
  </si>
  <si>
    <t>hancis@hanyang.ac.kr</t>
  </si>
  <si>
    <t>2290-8198</t>
  </si>
  <si>
    <t>010-9780-7712</t>
  </si>
  <si>
    <t>kimwg@hanyang.ac.kr</t>
  </si>
  <si>
    <t>2220-0606</t>
  </si>
  <si>
    <t>010-4810-1847</t>
  </si>
  <si>
    <t>chungyh@hanyang.ac.kr</t>
  </si>
  <si>
    <t>02 2220 0644</t>
  </si>
  <si>
    <t>010 8935 9328</t>
  </si>
  <si>
    <t xml:space="preserve">정용훈 </t>
  </si>
  <si>
    <t>hwangsj@hanyang.ac.kr</t>
  </si>
  <si>
    <t>2290-8201</t>
  </si>
  <si>
    <t>010-2729-820</t>
  </si>
  <si>
    <t>중동물실험실</t>
  </si>
  <si>
    <t>김인영교수 대학원연구실</t>
  </si>
  <si>
    <t>iykim@hanyang.ac.kr</t>
  </si>
  <si>
    <t>02-2293-7280</t>
  </si>
  <si>
    <t>010-6319-7114</t>
  </si>
  <si>
    <t>김선애</t>
  </si>
  <si>
    <t>sunaekim@bme.hanyang.ac.kr</t>
  </si>
  <si>
    <t>02-2220-4989</t>
  </si>
  <si>
    <t>010-9929-1802</t>
  </si>
  <si>
    <t>jungmogg@hanyang.ac.kr</t>
  </si>
  <si>
    <t>02-2220-0645</t>
  </si>
  <si>
    <t>highdelok@naver.com</t>
  </si>
  <si>
    <t>02-2220-0641</t>
  </si>
  <si>
    <t>jhyoun@hanyag.ac.kr</t>
  </si>
  <si>
    <t>2220-0604</t>
  </si>
  <si>
    <t>010-4602-0503</t>
  </si>
  <si>
    <t>yama1215@naver.com</t>
  </si>
  <si>
    <t>02-2290-8200</t>
  </si>
  <si>
    <t>010-4095-0945</t>
  </si>
  <si>
    <t>seoyk@hanyang.ac.kr</t>
  </si>
  <si>
    <t>2220-2467</t>
  </si>
  <si>
    <t>010-4274-0620</t>
  </si>
  <si>
    <t>icshin@hanyang.ac.kr</t>
  </si>
  <si>
    <t>02-2220-0651</t>
  </si>
  <si>
    <t>010-2248-0860</t>
  </si>
  <si>
    <t>airi0524@naver.com</t>
  </si>
  <si>
    <t>02-2220-0650</t>
  </si>
  <si>
    <t>010-2274-7757</t>
  </si>
  <si>
    <t>jennysue@hanyang.ac.kr</t>
  </si>
  <si>
    <t>02-2220-0655</t>
  </si>
  <si>
    <t>010-3302-0008</t>
  </si>
  <si>
    <t>aldrntkfkd@hanmail.net</t>
  </si>
  <si>
    <t>02-2220-0610</t>
  </si>
  <si>
    <t>010-4432-1086</t>
  </si>
  <si>
    <t>jsryu@hanyang.ac.kr</t>
  </si>
  <si>
    <t>02-2220-0683</t>
  </si>
  <si>
    <t>010-5778-8358</t>
  </si>
  <si>
    <t>권소연</t>
  </si>
  <si>
    <t>giselletter@hanyang.ac.kr</t>
  </si>
  <si>
    <t>02-2220-0680</t>
  </si>
  <si>
    <t>010-5223-1054</t>
  </si>
  <si>
    <t>gydod94@hanyang.ac.kr</t>
  </si>
  <si>
    <t>010-7197-5144</t>
  </si>
  <si>
    <t>rohjaesook@hanyang.ac.kr</t>
  </si>
  <si>
    <t>02-2220-0609</t>
  </si>
  <si>
    <t>010-4852-6054</t>
  </si>
  <si>
    <t>김도연</t>
  </si>
  <si>
    <t>kim32292003@naver.com</t>
  </si>
  <si>
    <t>02-2220-4030</t>
  </si>
  <si>
    <t>010-8925-2507</t>
  </si>
  <si>
    <t>gkong@hanyang.ac.kr</t>
  </si>
  <si>
    <t>02-2290-0630</t>
  </si>
  <si>
    <t>010-9129-8251</t>
  </si>
  <si>
    <t>jgy107@gmail.com</t>
  </si>
  <si>
    <t>02-2290-8247</t>
  </si>
  <si>
    <t>010-3194-6357</t>
  </si>
  <si>
    <t>김미경</t>
  </si>
  <si>
    <t>kmkkim@hanyang.ac.kr</t>
  </si>
  <si>
    <t>2220-0667</t>
  </si>
  <si>
    <t>010-4876-1480</t>
  </si>
  <si>
    <t>이지안</t>
  </si>
  <si>
    <t>jalee7@hanyang.ac.kr</t>
  </si>
  <si>
    <t>02-2290-8272</t>
  </si>
  <si>
    <t>010-4565-1829</t>
  </si>
  <si>
    <t>입문설계강의실</t>
  </si>
  <si>
    <t>H-211-B-01-03</t>
  </si>
  <si>
    <t xml:space="preserve">shjeon@hanyang.ac.kr </t>
  </si>
  <si>
    <t>2751</t>
  </si>
  <si>
    <t>강범찬</t>
  </si>
  <si>
    <t>bc6240@naver.com</t>
  </si>
  <si>
    <t>010-5521-0139</t>
  </si>
  <si>
    <t>2공-011</t>
  </si>
  <si>
    <t>인더스트리4.0 센터</t>
  </si>
  <si>
    <t>FAB-LAB</t>
  </si>
  <si>
    <t>H-211-B-102</t>
  </si>
  <si>
    <t>심풍수</t>
  </si>
  <si>
    <t xml:space="preserve">psshim@hanyang.ac.kr </t>
  </si>
  <si>
    <t>010-4841-2150</t>
  </si>
  <si>
    <t>sukkeeum@hanyang.ac.kr</t>
  </si>
  <si>
    <t>02-2220-0432</t>
  </si>
  <si>
    <t>010-8983-2903</t>
  </si>
  <si>
    <t>정성재</t>
  </si>
  <si>
    <t>sungjaechung@hanyang.ac.kr</t>
  </si>
  <si>
    <t>02-2220-4432</t>
  </si>
  <si>
    <t>010-2239-4958</t>
  </si>
  <si>
    <t>2공-005</t>
  </si>
  <si>
    <t>최병부 SW실습실</t>
  </si>
  <si>
    <t>정형수</t>
  </si>
  <si>
    <t>hyungsoo.jung@hanyang.ac.kr</t>
  </si>
  <si>
    <t>2399, 2660</t>
  </si>
  <si>
    <t>010-9073-6399</t>
  </si>
  <si>
    <t>ustog@hanyang.ac.kr</t>
  </si>
  <si>
    <t>010-2787-8648</t>
  </si>
  <si>
    <t>새로운 원장님 부임</t>
  </si>
  <si>
    <t>2공-007</t>
    <phoneticPr fontId="2" type="noConversion"/>
  </si>
  <si>
    <t>2공학관 수업지원실</t>
    <phoneticPr fontId="2" type="noConversion"/>
  </si>
  <si>
    <t>정석현 PC-1실</t>
    <phoneticPr fontId="2" type="noConversion"/>
  </si>
  <si>
    <t>유권창</t>
    <phoneticPr fontId="2" type="noConversion"/>
  </si>
  <si>
    <t xml:space="preserve">gcyoo@hanyang.ac.kr </t>
    <phoneticPr fontId="2" type="noConversion"/>
  </si>
  <si>
    <t>2220-0292</t>
    <phoneticPr fontId="2" type="noConversion"/>
  </si>
  <si>
    <t>010-2607-2332</t>
    <phoneticPr fontId="2" type="noConversion"/>
  </si>
  <si>
    <t>이성은</t>
    <phoneticPr fontId="2" type="noConversion"/>
  </si>
  <si>
    <t xml:space="preserve">jjok99@hanyang.ac.kr </t>
    <phoneticPr fontId="2" type="noConversion"/>
  </si>
  <si>
    <t>2220-0565</t>
    <phoneticPr fontId="2" type="noConversion"/>
  </si>
  <si>
    <t>010-7317-9846</t>
    <phoneticPr fontId="2" type="noConversion"/>
  </si>
  <si>
    <t>정석현 PC-2실</t>
    <phoneticPr fontId="2" type="noConversion"/>
  </si>
  <si>
    <t>010-7317-9846</t>
    <phoneticPr fontId="2" type="noConversion"/>
  </si>
  <si>
    <t>2공-006</t>
  </si>
  <si>
    <t>SW융합실습실</t>
  </si>
  <si>
    <t>정석현 PC-3실</t>
    <phoneticPr fontId="2" type="noConversion"/>
  </si>
  <si>
    <t>정석현 PC-4실</t>
    <phoneticPr fontId="2" type="noConversion"/>
  </si>
  <si>
    <t>H-221-F-01-01~02-03</t>
  </si>
  <si>
    <t>iykim@bme.hanyang.ac.kr</t>
  </si>
  <si>
    <t>02-2291-1713</t>
  </si>
  <si>
    <t>010-4107-5985</t>
  </si>
  <si>
    <t>김영명</t>
  </si>
  <si>
    <t>yeongmyeong@bme.hanyang.ac.kr</t>
  </si>
  <si>
    <t>02-2220-0691</t>
  </si>
  <si>
    <t>0110-5047-9161</t>
  </si>
  <si>
    <t>010-5047-9161</t>
  </si>
  <si>
    <t>신용순</t>
  </si>
  <si>
    <t>ysshin2k@hanyang.ac.kr</t>
  </si>
  <si>
    <t>02-2220-0798</t>
  </si>
  <si>
    <t>010-2965-9141</t>
  </si>
  <si>
    <t>황준하</t>
  </si>
  <si>
    <t>hotjunha@hanyang.ac.kr</t>
  </si>
  <si>
    <t>02-2220-1162</t>
  </si>
  <si>
    <t>010-2678-4348</t>
  </si>
  <si>
    <t>김윤미</t>
  </si>
  <si>
    <t>rnassist14@naver.com</t>
  </si>
  <si>
    <t>02-2220-1789</t>
  </si>
  <si>
    <t>010-5094-4489</t>
  </si>
  <si>
    <t>sungjkim@hanyang.ac.kr</t>
  </si>
  <si>
    <t>02-2220-2355</t>
  </si>
  <si>
    <t>010-2669-2761</t>
  </si>
  <si>
    <t>신도영</t>
  </si>
  <si>
    <t>dyshin@hanyang.ac.kr</t>
  </si>
  <si>
    <t>02-2220-4667</t>
  </si>
  <si>
    <t>010-2067-6357</t>
  </si>
  <si>
    <t>ykkim4@hanyang.ac.kr</t>
  </si>
  <si>
    <t>02-2220-2354</t>
  </si>
  <si>
    <t>010-5487-8723</t>
  </si>
  <si>
    <t>jbs1000@hanyang.ac.kr</t>
  </si>
  <si>
    <t>02-2220-4450</t>
  </si>
  <si>
    <t>010-4372-3812</t>
  </si>
  <si>
    <t>최인창</t>
  </si>
  <si>
    <t>raised11@hanyang.ac.kr</t>
  </si>
  <si>
    <t>02-2220-0462</t>
  </si>
  <si>
    <t>010-8473-1258</t>
  </si>
  <si>
    <t>dhkim@nural.hanyang.ac.kr</t>
  </si>
  <si>
    <t>010-7543-0999</t>
  </si>
  <si>
    <t>chkim@hanyang.ac.kr</t>
  </si>
  <si>
    <t>02-2220-0513</t>
  </si>
  <si>
    <t>010-4033-3877</t>
  </si>
  <si>
    <t>jylee205@hanyang.ac.kr</t>
  </si>
  <si>
    <t>02-2220-4057</t>
  </si>
  <si>
    <t>010-5091-1962</t>
  </si>
  <si>
    <t>hslee91@hanyang.ac.kr</t>
  </si>
  <si>
    <t>02-2295-3291</t>
  </si>
  <si>
    <t>H-100-F-11-23-1</t>
  </si>
  <si>
    <t>jwnam@hanyang.ac.kr</t>
  </si>
  <si>
    <t>2428</t>
  </si>
  <si>
    <t>010-9703-5056</t>
  </si>
  <si>
    <t>이동은</t>
  </si>
  <si>
    <t>1031dama@gmail.com</t>
  </si>
  <si>
    <t>010-4806-4819</t>
  </si>
  <si>
    <t>blee@hanyang.ac.kr</t>
  </si>
  <si>
    <t>02-2220-4070</t>
  </si>
  <si>
    <t>010-3151-2462</t>
  </si>
  <si>
    <t>zzang@hyuholdings.com</t>
  </si>
  <si>
    <t>02-2220-4071</t>
  </si>
  <si>
    <t>010-8876-2744</t>
  </si>
  <si>
    <t>02-2220-4315</t>
    <phoneticPr fontId="2" type="noConversion"/>
  </si>
  <si>
    <t>NMR/AFM실</t>
  </si>
  <si>
    <t>sienna@hanyang.ac.kr</t>
  </si>
  <si>
    <t>02-2220-0563</t>
  </si>
  <si>
    <t>010-7262-3849</t>
  </si>
  <si>
    <t>퓨전-077</t>
    <phoneticPr fontId="2" type="noConversion"/>
  </si>
  <si>
    <t xml:space="preserve"> XRD실</t>
  </si>
  <si>
    <t>bc012345@hanyang.ac.kr</t>
  </si>
  <si>
    <t>02-2220-1712</t>
  </si>
  <si>
    <t>010-3076-7100</t>
  </si>
  <si>
    <t>limjangmi@hanyang.ac.kr</t>
  </si>
  <si>
    <t>02-2220-1711</t>
  </si>
  <si>
    <t>010-3023-7012</t>
  </si>
  <si>
    <t>XPS / AES실 (100-208)</t>
  </si>
  <si>
    <t>jieun03@hanyang.ac.kr</t>
  </si>
  <si>
    <t>02-2220-1349</t>
  </si>
  <si>
    <t>010-7335-7586</t>
  </si>
  <si>
    <t>윤자민</t>
  </si>
  <si>
    <t>yoonjmn@gmail.com</t>
  </si>
  <si>
    <t>010-2090-9008</t>
  </si>
  <si>
    <t>radar Sensor 연구실</t>
    <phoneticPr fontId="2" type="noConversion"/>
  </si>
  <si>
    <t>조성호</t>
    <phoneticPr fontId="2" type="noConversion"/>
  </si>
  <si>
    <t>010-5412-5178</t>
    <phoneticPr fontId="2" type="noConversion"/>
  </si>
  <si>
    <t>lwh9886@nate.com</t>
    <phoneticPr fontId="2" type="noConversion"/>
  </si>
  <si>
    <t>haiwon@hanyang.ac.kr</t>
  </si>
  <si>
    <t>02-2220-0908</t>
  </si>
  <si>
    <t>010-5471-0945</t>
  </si>
  <si>
    <t>박수진</t>
  </si>
  <si>
    <t>sjp2453@naver.com</t>
  </si>
  <si>
    <t>010-3229-2453</t>
  </si>
  <si>
    <t>02-2220-0909</t>
  </si>
  <si>
    <t>imagingost@gmail.com</t>
  </si>
  <si>
    <t>010-8546-8156</t>
  </si>
  <si>
    <t>jenienguyen93@gmail.com</t>
  </si>
  <si>
    <t>4500</t>
  </si>
  <si>
    <t>010-5140-1225</t>
  </si>
  <si>
    <t>퓨전-072</t>
  </si>
  <si>
    <t>차세대 광전자 나노소재 및 소자 연구실</t>
  </si>
  <si>
    <t>akbea3@gmail.com</t>
  </si>
  <si>
    <t>010-9440-0430</t>
  </si>
  <si>
    <t>퓨전-071</t>
    <phoneticPr fontId="2" type="noConversion"/>
  </si>
  <si>
    <t>5G/무인이동체 융합기술 연구센터</t>
    <phoneticPr fontId="2" type="noConversion"/>
  </si>
  <si>
    <t>remero@hanyang.ac.kr</t>
  </si>
  <si>
    <t>02-2220-4822</t>
  </si>
  <si>
    <t>010-3644-4664</t>
  </si>
  <si>
    <t>qwjms@naver.com</t>
  </si>
  <si>
    <t>010-3393-0861</t>
  </si>
  <si>
    <t>퓨전-074</t>
    <phoneticPr fontId="2" type="noConversion"/>
  </si>
  <si>
    <t>융합전자공학부</t>
    <phoneticPr fontId="2" type="noConversion"/>
  </si>
  <si>
    <t>퓨전테크센터</t>
    <phoneticPr fontId="2" type="noConversion"/>
  </si>
  <si>
    <t>5층 로비</t>
    <phoneticPr fontId="2" type="noConversion"/>
  </si>
  <si>
    <t>무인이동체융합기술연구실</t>
    <phoneticPr fontId="2" type="noConversion"/>
  </si>
  <si>
    <t>H-208-F-05-16</t>
    <phoneticPr fontId="2" type="noConversion"/>
  </si>
  <si>
    <t>최정애</t>
  </si>
  <si>
    <t>ww1016y@gmail.com</t>
  </si>
  <si>
    <t>010-3029-9353</t>
  </si>
  <si>
    <t>kang1026@hanyang.ac.kr</t>
  </si>
  <si>
    <t>010-7210-6930</t>
  </si>
  <si>
    <t>02-2296-8393</t>
  </si>
  <si>
    <t>hackanc@gmail.com</t>
  </si>
  <si>
    <t>010-3852-0293</t>
  </si>
  <si>
    <t>010-2644-1676</t>
  </si>
  <si>
    <t>deast@hanyang.ac.kr</t>
  </si>
  <si>
    <t>010-2729-0602</t>
  </si>
  <si>
    <t xml:space="preserve">cchung@hanyang.ac.kr  </t>
  </si>
  <si>
    <t xml:space="preserve">010-3824-1724 </t>
  </si>
  <si>
    <t xml:space="preserve">armada741@naver.com </t>
  </si>
  <si>
    <t xml:space="preserve">010-4810-1368 </t>
  </si>
  <si>
    <t>02-2220-2898</t>
  </si>
  <si>
    <t>sagebeen1@hanyang.ac.kr</t>
  </si>
  <si>
    <t>010-8724-1591</t>
  </si>
  <si>
    <t>personagw@gmail.com</t>
  </si>
  <si>
    <t>010-3135-6424</t>
  </si>
  <si>
    <t>khlee80@idongsung.com</t>
  </si>
  <si>
    <t>02-6020-2048</t>
  </si>
  <si>
    <t>010-8925-2815</t>
  </si>
  <si>
    <t>hamhsik@idongsung.com</t>
    <phoneticPr fontId="2" type="noConversion"/>
  </si>
  <si>
    <t>02-6020-2050</t>
  </si>
  <si>
    <t>010-9476-5256</t>
  </si>
  <si>
    <t>jay.jeon@arkema.com</t>
  </si>
  <si>
    <t>02-2297-8311</t>
  </si>
  <si>
    <t>010-5048-7678</t>
  </si>
  <si>
    <t>shinae.park@arkema.com</t>
    <phoneticPr fontId="2" type="noConversion"/>
  </si>
  <si>
    <t>010-4131-8095</t>
  </si>
  <si>
    <t>퓨전-075</t>
    <phoneticPr fontId="2" type="noConversion"/>
  </si>
  <si>
    <t>전기화학에너지소재연구실</t>
  </si>
  <si>
    <t>H-208-F-08-02</t>
    <phoneticPr fontId="2" type="noConversion"/>
  </si>
  <si>
    <t>정윤석</t>
  </si>
  <si>
    <t>yoonsjung@hanyang.ac.kr</t>
  </si>
  <si>
    <t>010-6695-6513</t>
  </si>
  <si>
    <t>하아름</t>
  </si>
  <si>
    <t>arum4770@gmail.com</t>
  </si>
  <si>
    <t>010-4523-1618</t>
  </si>
  <si>
    <t>추가</t>
    <phoneticPr fontId="2" type="noConversion"/>
  </si>
  <si>
    <t>퓨전-073</t>
  </si>
  <si>
    <t>생체신호처리실험실</t>
  </si>
  <si>
    <t>H-208-F-08-04-8</t>
  </si>
  <si>
    <t>02-2220-4979</t>
  </si>
  <si>
    <t>박철진</t>
  </si>
  <si>
    <t>cheoljin5211@bme.hanyang.ac.kr</t>
  </si>
  <si>
    <t>02-2220-0698</t>
  </si>
  <si>
    <t>badtzhb@hanyang.ac.kr</t>
  </si>
  <si>
    <t>02-2220-2338</t>
  </si>
  <si>
    <t>010-6485-8717</t>
  </si>
  <si>
    <t>장준규</t>
  </si>
  <si>
    <t>jkjang1025@naver.com</t>
  </si>
  <si>
    <t>02-2282-0922</t>
  </si>
  <si>
    <t>010-7118-5854</t>
  </si>
  <si>
    <t>박진섭</t>
    <phoneticPr fontId="2" type="noConversion"/>
  </si>
  <si>
    <t>jinsubpark@hanyang.ac.kr</t>
    <phoneticPr fontId="2" type="noConversion"/>
  </si>
  <si>
    <t>02-2220-2318</t>
    <phoneticPr fontId="2" type="noConversion"/>
  </si>
  <si>
    <t>010-9443-7081</t>
    <phoneticPr fontId="2" type="noConversion"/>
  </si>
  <si>
    <t>정의진</t>
    <phoneticPr fontId="2" type="noConversion"/>
  </si>
  <si>
    <t>qwpoiu1002@naver.com</t>
    <phoneticPr fontId="2" type="noConversion"/>
  </si>
  <si>
    <t>02-2220-4318</t>
    <phoneticPr fontId="2" type="noConversion"/>
  </si>
  <si>
    <t>010-3213-5681</t>
    <phoneticPr fontId="2" type="noConversion"/>
  </si>
  <si>
    <t>khansu@hanyang.ac.kr</t>
  </si>
  <si>
    <t>010 3366 1124</t>
  </si>
  <si>
    <t>qkrguddlf9@hanyang.ac.kr</t>
  </si>
  <si>
    <t>010 6865 9876</t>
  </si>
  <si>
    <t>박진서</t>
  </si>
  <si>
    <t>qkrwlstj91@naver.com</t>
  </si>
  <si>
    <t>02-2299-4432</t>
  </si>
  <si>
    <t>010-2423-8165</t>
  </si>
  <si>
    <t>실험실 퇴거</t>
  </si>
  <si>
    <t>biosang@hanyang.ac.kr</t>
  </si>
  <si>
    <t>02-2220-4717</t>
  </si>
  <si>
    <t>010-9209-0204</t>
  </si>
  <si>
    <t>고영욱</t>
  </si>
  <si>
    <t xml:space="preserve">rhduddnr2000@naver.com </t>
  </si>
  <si>
    <t>010-3948-9221</t>
  </si>
  <si>
    <t>ymlee@hanyang.ac.kr</t>
  </si>
  <si>
    <t>02-2220-0568</t>
  </si>
  <si>
    <t>010-5274-9723</t>
  </si>
  <si>
    <t>rookie3367@hanmail.net</t>
  </si>
  <si>
    <t>010-4504-3263</t>
  </si>
  <si>
    <t>wwhhlee@gmail.com</t>
  </si>
  <si>
    <t>010-9186-8015</t>
  </si>
  <si>
    <t>gkfkr870611@naver.com</t>
  </si>
  <si>
    <t>010-5069-4873</t>
  </si>
  <si>
    <t>dedrr@naver.com</t>
  </si>
  <si>
    <t>010-9529-2420</t>
  </si>
  <si>
    <t>inyoung51@hanyang.ac.kr</t>
  </si>
  <si>
    <t>010-5126-8040</t>
  </si>
  <si>
    <t>퓨전-076</t>
    <phoneticPr fontId="2" type="noConversion"/>
  </si>
  <si>
    <t>에너지변환소재실험실</t>
  </si>
  <si>
    <t>H-208-F-09-16</t>
  </si>
  <si>
    <t>김정헌</t>
  </si>
  <si>
    <t>kimjeongheon91@naver.com</t>
  </si>
  <si>
    <t>010-9969-8098</t>
  </si>
  <si>
    <t>steelymoon@hanyang.ac.kr</t>
  </si>
  <si>
    <t>010-3740-7708</t>
  </si>
  <si>
    <t>yjlee94@hanyang.ac.kr</t>
  </si>
  <si>
    <t>02-2220-2411</t>
  </si>
  <si>
    <t>한지현</t>
  </si>
  <si>
    <t>haidy57@naver.com</t>
  </si>
  <si>
    <t>02-2220-4121</t>
  </si>
  <si>
    <t>010-7197-8845</t>
  </si>
  <si>
    <t>_</t>
    <phoneticPr fontId="2" type="noConversion"/>
  </si>
  <si>
    <t>장재영</t>
    <phoneticPr fontId="2" type="noConversion"/>
  </si>
  <si>
    <t>jyjang15@hanyang.ac.kr</t>
  </si>
  <si>
    <t>02-2220-2334</t>
    <phoneticPr fontId="2" type="noConversion"/>
  </si>
  <si>
    <t>010-6695-6513</t>
    <phoneticPr fontId="2" type="noConversion"/>
  </si>
  <si>
    <t>정재민</t>
    <phoneticPr fontId="2" type="noConversion"/>
  </si>
  <si>
    <t>대학원생(박사)</t>
    <phoneticPr fontId="2" type="noConversion"/>
  </si>
  <si>
    <t>jungjm2405@naver.com</t>
  </si>
  <si>
    <t>02-22204118</t>
    <phoneticPr fontId="2" type="noConversion"/>
  </si>
  <si>
    <t>010-4523-1618</t>
    <phoneticPr fontId="2" type="noConversion"/>
  </si>
  <si>
    <t>dongpjang@gmail.com</t>
  </si>
  <si>
    <t>02-2220-8921</t>
  </si>
  <si>
    <t>ymkang@bme.hanyang.ac.kr</t>
  </si>
  <si>
    <t>02-2220-2426</t>
  </si>
  <si>
    <t>ryuse@hanyang.ac.kr</t>
  </si>
  <si>
    <t>02-2220-4020</t>
  </si>
  <si>
    <t>010-9450-4073</t>
  </si>
  <si>
    <t>clearwds@naver.com</t>
  </si>
  <si>
    <t>02-2220-4022</t>
  </si>
  <si>
    <t>010-7120-9558</t>
  </si>
  <si>
    <t>단백체실험실1,2,3
항온실,저온실,시료실/암실
세포배양실</t>
  </si>
  <si>
    <t>hyeonson@hanyang.ac.kr</t>
  </si>
  <si>
    <t>010-7126-0626</t>
  </si>
  <si>
    <t>entheos89@naver.com</t>
  </si>
  <si>
    <t>010-7136-9580</t>
  </si>
  <si>
    <t>jwhwang@hanyang.ac.kr</t>
  </si>
  <si>
    <t>02-2220-2427</t>
  </si>
  <si>
    <t>1324468@naver.com</t>
  </si>
  <si>
    <t>010-7332-0954</t>
  </si>
  <si>
    <t>jskang@hanyang.ac.kr</t>
  </si>
  <si>
    <t>02-2220-0652</t>
  </si>
  <si>
    <t>010-2407-0175</t>
  </si>
  <si>
    <t>이성광</t>
  </si>
  <si>
    <t>lsk1192@hanyang.ac.kr</t>
  </si>
  <si>
    <t>1등급, 2등급</t>
  </si>
  <si>
    <t>leesh@hanyang.ac.kr</t>
  </si>
  <si>
    <t>02-2220-0625</t>
  </si>
  <si>
    <t>010-9773-9350</t>
  </si>
  <si>
    <t>02-2220-0653</t>
  </si>
  <si>
    <t>ks66kim@hanyang.ac.kr</t>
  </si>
  <si>
    <t>02-2220-0601</t>
  </si>
  <si>
    <t>010-9414-3463</t>
  </si>
  <si>
    <t>roseday0868@naver.com</t>
  </si>
  <si>
    <t>010-3090-0868</t>
  </si>
  <si>
    <t>호수</t>
    <phoneticPr fontId="3" type="noConversion"/>
  </si>
  <si>
    <t>실험실명</t>
    <phoneticPr fontId="3" type="noConversion"/>
  </si>
  <si>
    <t xml:space="preserve"> /</t>
    <phoneticPr fontId="2" type="noConversion"/>
  </si>
  <si>
    <t>연구실
번호</t>
    <phoneticPr fontId="3" type="noConversion"/>
  </si>
  <si>
    <t>단과대학</t>
    <phoneticPr fontId="3" type="noConversion"/>
  </si>
  <si>
    <t>건물명</t>
    <phoneticPr fontId="3" type="noConversion"/>
  </si>
  <si>
    <t>실험실명</t>
    <phoneticPr fontId="3" type="noConversion"/>
  </si>
  <si>
    <t>유해인자 취급 유무</t>
    <phoneticPr fontId="3" type="noConversion"/>
  </si>
  <si>
    <t>한글명</t>
  </si>
  <si>
    <t>가솔린</t>
  </si>
  <si>
    <t>글루타르알데히드</t>
  </si>
  <si>
    <t>니트로글리세린</t>
  </si>
  <si>
    <t>니트로벤젠</t>
  </si>
  <si>
    <t>100-00-5</t>
    <phoneticPr fontId="3" type="noConversion"/>
  </si>
  <si>
    <t>디니트로톨루엔</t>
  </si>
  <si>
    <t>디메틸아닐린</t>
  </si>
  <si>
    <t>127-19-5</t>
  </si>
  <si>
    <t>101-14-4</t>
    <phoneticPr fontId="3" type="noConversion"/>
  </si>
  <si>
    <t>4,4-디아미노-3,3-디클로디페닐메탄</t>
  </si>
  <si>
    <t>4,4'-METHYLENEBIS(2-CHLOROANILINE)</t>
    <phoneticPr fontId="3" type="noConversion"/>
  </si>
  <si>
    <t>111-40-0</t>
  </si>
  <si>
    <t>디에틸렌트리아민</t>
    <phoneticPr fontId="3" type="noConversion"/>
  </si>
  <si>
    <t>1,4-디옥산</t>
  </si>
  <si>
    <t>1,4-DIOXANE</t>
    <phoneticPr fontId="3" type="noConversion"/>
  </si>
  <si>
    <t>75-09-2</t>
    <phoneticPr fontId="3" type="noConversion"/>
  </si>
  <si>
    <t>DICHLOROMETHANE</t>
    <phoneticPr fontId="3" type="noConversion"/>
  </si>
  <si>
    <t>95-50-1</t>
    <phoneticPr fontId="3" type="noConversion"/>
  </si>
  <si>
    <t>540-59-0</t>
    <phoneticPr fontId="3" type="noConversion"/>
  </si>
  <si>
    <t>75-43-4</t>
    <phoneticPr fontId="3" type="noConversion"/>
  </si>
  <si>
    <t>569-61-9</t>
    <phoneticPr fontId="3" type="noConversion"/>
  </si>
  <si>
    <t>마젠타</t>
  </si>
  <si>
    <t>108-31-6</t>
    <phoneticPr fontId="3" type="noConversion"/>
  </si>
  <si>
    <t>말레익 언하이드라이드(무수 말레인산)</t>
    <phoneticPr fontId="3" type="noConversion"/>
  </si>
  <si>
    <t>2-메톡시에탄올</t>
  </si>
  <si>
    <t>메틸렌 비스페닐이소시아네이트</t>
  </si>
  <si>
    <t>591-78-6</t>
    <phoneticPr fontId="3" type="noConversion"/>
  </si>
  <si>
    <t>메틸부틸케톤</t>
  </si>
  <si>
    <t>583-60-8</t>
  </si>
  <si>
    <t>o-메틸 시클로헥사논</t>
    <phoneticPr fontId="3" type="noConversion"/>
  </si>
  <si>
    <t>o-METHYLCYCLOHEXANONE</t>
    <phoneticPr fontId="3" type="noConversion"/>
  </si>
  <si>
    <t>25639-42-3</t>
    <phoneticPr fontId="3" type="noConversion"/>
  </si>
  <si>
    <t>110-43-0</t>
    <phoneticPr fontId="3" type="noConversion"/>
  </si>
  <si>
    <t>메틸 n-아밀 케톤</t>
    <phoneticPr fontId="3" type="noConversion"/>
  </si>
  <si>
    <t>METHYL n-AMYL KETONE</t>
    <phoneticPr fontId="3" type="noConversion"/>
  </si>
  <si>
    <t>67-56-1</t>
    <phoneticPr fontId="3" type="noConversion"/>
  </si>
  <si>
    <t>메틸알코올</t>
  </si>
  <si>
    <t>메틸 에틸 케톤</t>
    <phoneticPr fontId="3" type="noConversion"/>
  </si>
  <si>
    <t>108-10-1</t>
    <phoneticPr fontId="3" type="noConversion"/>
  </si>
  <si>
    <t>74-87-3</t>
    <phoneticPr fontId="3" type="noConversion"/>
  </si>
  <si>
    <t>메틸 클로라이드(클로로메탄)</t>
    <phoneticPr fontId="3" type="noConversion"/>
  </si>
  <si>
    <t>METHYL CHLORIDE</t>
    <phoneticPr fontId="3" type="noConversion"/>
  </si>
  <si>
    <t>71-55-6</t>
  </si>
  <si>
    <t>메틸 클로로포름(1,1,1-트리클로로에탄)</t>
    <phoneticPr fontId="3" type="noConversion"/>
  </si>
  <si>
    <t>METHYL CHLOROFORM</t>
    <phoneticPr fontId="3" type="noConversion"/>
  </si>
  <si>
    <t>92-87-5</t>
    <phoneticPr fontId="3" type="noConversion"/>
  </si>
  <si>
    <t>벤지딘과 그 염</t>
  </si>
  <si>
    <t>106-99-0</t>
    <phoneticPr fontId="3" type="noConversion"/>
  </si>
  <si>
    <t>1,3-부타디엔</t>
  </si>
  <si>
    <t>BUTADIENE</t>
    <phoneticPr fontId="3" type="noConversion"/>
  </si>
  <si>
    <t>111-76-2</t>
    <phoneticPr fontId="3" type="noConversion"/>
  </si>
  <si>
    <t>2-부톡시에탄올(에틸렌 글리콜 모노부틸 에테르, 부틸셀로솔브)</t>
    <phoneticPr fontId="3" type="noConversion"/>
  </si>
  <si>
    <t>112-07-2</t>
    <phoneticPr fontId="3" type="noConversion"/>
  </si>
  <si>
    <t>2-부톡시에탄올아세테이트(에틸렌 글리콜 모노부틸 에테르 아세테이트)</t>
    <phoneticPr fontId="3" type="noConversion"/>
  </si>
  <si>
    <t>71-36-3</t>
  </si>
  <si>
    <t>n-BUTYL ALCOHOL</t>
    <phoneticPr fontId="3" type="noConversion"/>
  </si>
  <si>
    <t>2-부틸 알코올(2-부탄올)</t>
    <phoneticPr fontId="3" type="noConversion"/>
  </si>
  <si>
    <t>sec-BUTYL ALCOHOL</t>
    <phoneticPr fontId="3" type="noConversion"/>
  </si>
  <si>
    <t>2-브로모프로판</t>
  </si>
  <si>
    <t>브롬화메틸</t>
  </si>
  <si>
    <t>METHYL BROMIDE</t>
    <phoneticPr fontId="3" type="noConversion"/>
  </si>
  <si>
    <t>스토다드 솔벤트</t>
  </si>
  <si>
    <t>STODDARD SOLVENT</t>
    <phoneticPr fontId="3" type="noConversion"/>
  </si>
  <si>
    <t>100-42-5</t>
  </si>
  <si>
    <t>STYRENE</t>
    <phoneticPr fontId="3" type="noConversion"/>
  </si>
  <si>
    <t>108-94-1</t>
  </si>
  <si>
    <t>시클로헥사논</t>
    <phoneticPr fontId="3" type="noConversion"/>
  </si>
  <si>
    <t>CYCLOHEXANONE</t>
    <phoneticPr fontId="3" type="noConversion"/>
  </si>
  <si>
    <t>108-93-0</t>
  </si>
  <si>
    <t>110-82-7</t>
  </si>
  <si>
    <t>시클로헥산</t>
    <phoneticPr fontId="3" type="noConversion"/>
  </si>
  <si>
    <t>110-83-8</t>
  </si>
  <si>
    <t>시클로헥센</t>
    <phoneticPr fontId="3" type="noConversion"/>
  </si>
  <si>
    <t>아닐린과 그 동족체</t>
  </si>
  <si>
    <t>ANILINE</t>
    <phoneticPr fontId="3" type="noConversion"/>
  </si>
  <si>
    <t>75-05-8</t>
    <phoneticPr fontId="3" type="noConversion"/>
  </si>
  <si>
    <t>아세토니트릴</t>
    <phoneticPr fontId="3" type="noConversion"/>
  </si>
  <si>
    <t>67-64-1</t>
  </si>
  <si>
    <t>아세톤</t>
    <phoneticPr fontId="3" type="noConversion"/>
  </si>
  <si>
    <t>ACETONE</t>
    <phoneticPr fontId="3" type="noConversion"/>
  </si>
  <si>
    <t>111-15-9</t>
    <phoneticPr fontId="3" type="noConversion"/>
  </si>
  <si>
    <t>아세트산2-에톡시에틸</t>
  </si>
  <si>
    <t>2-ETHOXYETHANOL ACETATE</t>
    <phoneticPr fontId="3" type="noConversion"/>
  </si>
  <si>
    <t>75-07-0</t>
    <phoneticPr fontId="3" type="noConversion"/>
  </si>
  <si>
    <t>아세트알데히드</t>
  </si>
  <si>
    <t>107-13-1</t>
    <phoneticPr fontId="3" type="noConversion"/>
  </si>
  <si>
    <t>ACRYLONITRILE</t>
    <phoneticPr fontId="3" type="noConversion"/>
  </si>
  <si>
    <t>79-06-1</t>
    <phoneticPr fontId="3" type="noConversion"/>
  </si>
  <si>
    <t>아크릴아미드</t>
  </si>
  <si>
    <t>2-에톡시에탄올</t>
  </si>
  <si>
    <t>2-ETHOXYETHANOL</t>
    <phoneticPr fontId="3" type="noConversion"/>
  </si>
  <si>
    <t>107-21-1</t>
  </si>
  <si>
    <t>ETHYLENE GLYCOL</t>
    <phoneticPr fontId="3" type="noConversion"/>
  </si>
  <si>
    <t>628-96-6</t>
    <phoneticPr fontId="3" type="noConversion"/>
  </si>
  <si>
    <t>에틸렌글리콜디니트레이트</t>
  </si>
  <si>
    <t>ETHYLENE GLYCOL DINITRATE</t>
    <phoneticPr fontId="3" type="noConversion"/>
  </si>
  <si>
    <t>에틸렌 이민</t>
  </si>
  <si>
    <t>107-07-3</t>
    <phoneticPr fontId="3" type="noConversion"/>
  </si>
  <si>
    <t>ETHYLENE CHLOROHYDRIN</t>
    <phoneticPr fontId="3" type="noConversion"/>
  </si>
  <si>
    <t>100-41-4</t>
  </si>
  <si>
    <t>에틸 벤젠</t>
    <phoneticPr fontId="3" type="noConversion"/>
  </si>
  <si>
    <t>ETHYL BENZENE</t>
    <phoneticPr fontId="3" type="noConversion"/>
  </si>
  <si>
    <t>140-88-5</t>
  </si>
  <si>
    <t>ETHYL ACRYLATE</t>
    <phoneticPr fontId="3" type="noConversion"/>
  </si>
  <si>
    <t>556-52-5</t>
    <phoneticPr fontId="3" type="noConversion"/>
  </si>
  <si>
    <t>2,3-에폭시-1-프로판올(글리시돌)</t>
  </si>
  <si>
    <t>GLYCIDOL</t>
    <phoneticPr fontId="3" type="noConversion"/>
  </si>
  <si>
    <t>106-89-8</t>
    <phoneticPr fontId="3" type="noConversion"/>
  </si>
  <si>
    <t>에피클로로하이드린</t>
  </si>
  <si>
    <t>EPICHLOROHYDRIN</t>
    <phoneticPr fontId="3" type="noConversion"/>
  </si>
  <si>
    <t>1336-36-3</t>
  </si>
  <si>
    <t>염소화비페닐</t>
    <phoneticPr fontId="3" type="noConversion"/>
  </si>
  <si>
    <t>POLYCHLOROBIPHENYL</t>
    <phoneticPr fontId="3" type="noConversion"/>
  </si>
  <si>
    <t>492-80-8</t>
  </si>
  <si>
    <t>오라민</t>
    <phoneticPr fontId="3" type="noConversion"/>
  </si>
  <si>
    <t>요오드화메틸</t>
  </si>
  <si>
    <t>METHYL IODIDE</t>
    <phoneticPr fontId="3" type="noConversion"/>
  </si>
  <si>
    <t>78-83-1</t>
  </si>
  <si>
    <t>123-51-3</t>
  </si>
  <si>
    <t>이소아밀 알코올(이소펜틸 알코올)</t>
    <phoneticPr fontId="3" type="noConversion"/>
  </si>
  <si>
    <t>67-63-0</t>
  </si>
  <si>
    <t>107-06-2</t>
    <phoneticPr fontId="3" type="noConversion"/>
  </si>
  <si>
    <t>이염화에틸렌(1,2-디클로로에탄)</t>
  </si>
  <si>
    <t>ETHYLENE DICHLORIDE</t>
    <phoneticPr fontId="3" type="noConversion"/>
  </si>
  <si>
    <t>이황화탄소</t>
  </si>
  <si>
    <t>CARBON DISULFIDE</t>
    <phoneticPr fontId="3" type="noConversion"/>
  </si>
  <si>
    <t>110-49-6</t>
    <phoneticPr fontId="3" type="noConversion"/>
  </si>
  <si>
    <t>초산2-메톡시에틸</t>
  </si>
  <si>
    <t>123-92-2</t>
  </si>
  <si>
    <t>초산 이소아밀(초산 펜틸)</t>
    <phoneticPr fontId="3" type="noConversion"/>
  </si>
  <si>
    <t>콜타르</t>
  </si>
  <si>
    <t>1319-77-3</t>
  </si>
  <si>
    <t>CRESOL</t>
    <phoneticPr fontId="3" type="noConversion"/>
  </si>
  <si>
    <t>1330-20-7</t>
  </si>
  <si>
    <t>자일렌(크실렌)</t>
    <phoneticPr fontId="3" type="noConversion"/>
  </si>
  <si>
    <t>XYLENE</t>
    <phoneticPr fontId="3" type="noConversion"/>
  </si>
  <si>
    <t>107-30-2</t>
    <phoneticPr fontId="3" type="noConversion"/>
  </si>
  <si>
    <t>클로로메틸 메틸에테르</t>
  </si>
  <si>
    <t>542-88-1</t>
  </si>
  <si>
    <t>bis-클로로메틸에테르(클로로에테르)</t>
    <phoneticPr fontId="3" type="noConversion"/>
  </si>
  <si>
    <t>108-90-7</t>
  </si>
  <si>
    <t>8006-64-2</t>
  </si>
  <si>
    <t>테레핀유</t>
    <phoneticPr fontId="3" type="noConversion"/>
  </si>
  <si>
    <t>OIL OF TURPENTILE</t>
    <phoneticPr fontId="3" type="noConversion"/>
  </si>
  <si>
    <t>79-34-5</t>
    <phoneticPr fontId="3" type="noConversion"/>
  </si>
  <si>
    <t>1,1,2,2-TETRACHLOROETHANE</t>
    <phoneticPr fontId="3" type="noConversion"/>
  </si>
  <si>
    <t>109-99-9</t>
  </si>
  <si>
    <t>108-88-3</t>
    <phoneticPr fontId="3" type="noConversion"/>
  </si>
  <si>
    <t>톨루엔</t>
  </si>
  <si>
    <t>584-84-9</t>
    <phoneticPr fontId="3" type="noConversion"/>
  </si>
  <si>
    <t>톨루엔-2,4-디이소시아네이트</t>
  </si>
  <si>
    <t>TOLUENE-2,4-DIISOCYANATE</t>
    <phoneticPr fontId="3" type="noConversion"/>
  </si>
  <si>
    <t>91-08-7</t>
    <phoneticPr fontId="3" type="noConversion"/>
  </si>
  <si>
    <t>톨루엔-2,6-디이소시아네이트</t>
  </si>
  <si>
    <t>TOLUENE-2,6-DIISOCYANATE</t>
    <phoneticPr fontId="3" type="noConversion"/>
  </si>
  <si>
    <t>트리클로로메탄(클로로포름)</t>
  </si>
  <si>
    <t>79-00-5</t>
    <phoneticPr fontId="3" type="noConversion"/>
  </si>
  <si>
    <t>1,1,2-트리클로로에탄</t>
    <phoneticPr fontId="3" type="noConversion"/>
  </si>
  <si>
    <t>트리클로로에틸렌</t>
  </si>
  <si>
    <t>TRICHLOROETHYLENE</t>
    <phoneticPr fontId="3" type="noConversion"/>
  </si>
  <si>
    <t>96-18-4</t>
    <phoneticPr fontId="3" type="noConversion"/>
  </si>
  <si>
    <t>1,2,3-트리클로로프로판</t>
    <phoneticPr fontId="3" type="noConversion"/>
  </si>
  <si>
    <t>127-18-4</t>
    <phoneticPr fontId="3" type="noConversion"/>
  </si>
  <si>
    <t>퍼클로로에틸렌</t>
  </si>
  <si>
    <t>TETRACHLOROETHYLENE</t>
    <phoneticPr fontId="3" type="noConversion"/>
  </si>
  <si>
    <t>108-95-2</t>
  </si>
  <si>
    <t>PHENOL</t>
    <phoneticPr fontId="3" type="noConversion"/>
  </si>
  <si>
    <t>87-86-5</t>
    <phoneticPr fontId="3" type="noConversion"/>
  </si>
  <si>
    <t>펜타클로로페놀</t>
  </si>
  <si>
    <t>PENTACHLOROPHENOL</t>
    <phoneticPr fontId="3" type="noConversion"/>
  </si>
  <si>
    <t>50-00-0</t>
    <phoneticPr fontId="3" type="noConversion"/>
  </si>
  <si>
    <t>포름알데히드</t>
  </si>
  <si>
    <t>FORMALDEHYDE SOLUTION</t>
    <phoneticPr fontId="3" type="noConversion"/>
  </si>
  <si>
    <t>β-프로피오락톤</t>
    <phoneticPr fontId="3" type="noConversion"/>
  </si>
  <si>
    <t>β-PROPIOLACTONE</t>
    <phoneticPr fontId="3" type="noConversion"/>
  </si>
  <si>
    <t>91-15-6</t>
    <phoneticPr fontId="3" type="noConversion"/>
  </si>
  <si>
    <t>o-PHTHALODINITRILE</t>
    <phoneticPr fontId="3" type="noConversion"/>
  </si>
  <si>
    <t>프탈릭언하이드라이드</t>
  </si>
  <si>
    <t>110-86-1</t>
    <phoneticPr fontId="3" type="noConversion"/>
  </si>
  <si>
    <t>PYRIDINE</t>
    <phoneticPr fontId="3" type="noConversion"/>
  </si>
  <si>
    <t>302-01-2</t>
    <phoneticPr fontId="3" type="noConversion"/>
  </si>
  <si>
    <t>하이드라진</t>
  </si>
  <si>
    <t>HYDRAZINE, ANHYDROUS</t>
    <phoneticPr fontId="3" type="noConversion"/>
  </si>
  <si>
    <t>헥사메틸렌 디이소시아네이트</t>
  </si>
  <si>
    <t>110-54-3</t>
    <phoneticPr fontId="3" type="noConversion"/>
  </si>
  <si>
    <t>헥산(n-헥산)</t>
  </si>
  <si>
    <t>142-82-5</t>
    <phoneticPr fontId="3" type="noConversion"/>
  </si>
  <si>
    <t>77-78-1</t>
    <phoneticPr fontId="3" type="noConversion"/>
  </si>
  <si>
    <t>황산디메틸</t>
  </si>
  <si>
    <t>DIMETHYL SULFATE</t>
    <phoneticPr fontId="3" type="noConversion"/>
  </si>
  <si>
    <t>123-31-9</t>
    <phoneticPr fontId="3" type="noConversion"/>
  </si>
  <si>
    <t>히드로퀴논(1,4-디히드록시벤젠)</t>
  </si>
  <si>
    <t>7440-50-8</t>
    <phoneticPr fontId="3" type="noConversion"/>
  </si>
  <si>
    <t>구리</t>
    <phoneticPr fontId="3" type="noConversion"/>
  </si>
  <si>
    <t>7439-92-1</t>
    <phoneticPr fontId="3" type="noConversion"/>
  </si>
  <si>
    <t>LEAD</t>
    <phoneticPr fontId="3" type="noConversion"/>
  </si>
  <si>
    <t>7440-02-0</t>
    <phoneticPr fontId="3" type="noConversion"/>
  </si>
  <si>
    <t>니켈과 그 화합물</t>
  </si>
  <si>
    <t>NICKEL</t>
    <phoneticPr fontId="3" type="noConversion"/>
  </si>
  <si>
    <t>MANGANESE</t>
    <phoneticPr fontId="3" type="noConversion"/>
  </si>
  <si>
    <t>산화아연</t>
    <phoneticPr fontId="3" type="noConversion"/>
  </si>
  <si>
    <t>ZINC OXIDE</t>
    <phoneticPr fontId="3" type="noConversion"/>
  </si>
  <si>
    <t>1332-37-2</t>
    <phoneticPr fontId="3" type="noConversion"/>
  </si>
  <si>
    <t>삼산화비소</t>
  </si>
  <si>
    <t>ARSENIC TRIOXIDE</t>
    <phoneticPr fontId="3" type="noConversion"/>
  </si>
  <si>
    <t>수은과 그 화합물</t>
    <phoneticPr fontId="3" type="noConversion"/>
  </si>
  <si>
    <t>MERCURY</t>
    <phoneticPr fontId="3" type="noConversion"/>
  </si>
  <si>
    <t>7440-36-0</t>
    <phoneticPr fontId="3" type="noConversion"/>
  </si>
  <si>
    <t>안티몬과 그 화합물</t>
    <phoneticPr fontId="3" type="noConversion"/>
  </si>
  <si>
    <t>ANTIMONY</t>
    <phoneticPr fontId="3" type="noConversion"/>
  </si>
  <si>
    <t>7429-90-5</t>
  </si>
  <si>
    <t>알루미늄과 그 화합물</t>
    <phoneticPr fontId="3" type="noConversion"/>
  </si>
  <si>
    <t>ALUMINUM OTHER THAN POWDER</t>
    <phoneticPr fontId="3" type="noConversion"/>
  </si>
  <si>
    <t>TETRAETHYL LEAD</t>
    <phoneticPr fontId="3" type="noConversion"/>
  </si>
  <si>
    <t>TETRAMETHYL LEAD</t>
    <phoneticPr fontId="3" type="noConversion"/>
  </si>
  <si>
    <t>오산화 바나듐</t>
    <phoneticPr fontId="3" type="noConversion"/>
  </si>
  <si>
    <t>VANADIUM PENTOXIDE</t>
    <phoneticPr fontId="3" type="noConversion"/>
  </si>
  <si>
    <t>7553-56-2</t>
    <phoneticPr fontId="3" type="noConversion"/>
  </si>
  <si>
    <t>IODINE</t>
    <phoneticPr fontId="3" type="noConversion"/>
  </si>
  <si>
    <t>주석과 그 화합물</t>
    <phoneticPr fontId="3" type="noConversion"/>
  </si>
  <si>
    <t>TIN</t>
    <phoneticPr fontId="3" type="noConversion"/>
  </si>
  <si>
    <t>지르코늄과 그 화합물</t>
    <phoneticPr fontId="3" type="noConversion"/>
  </si>
  <si>
    <t>ZIRCONIUM METAL, DRY</t>
    <phoneticPr fontId="3" type="noConversion"/>
  </si>
  <si>
    <t>7440-43-9</t>
    <phoneticPr fontId="3" type="noConversion"/>
  </si>
  <si>
    <t>카드뮴과 그 화합물</t>
    <phoneticPr fontId="3" type="noConversion"/>
  </si>
  <si>
    <t>CADMIUM</t>
    <phoneticPr fontId="3" type="noConversion"/>
  </si>
  <si>
    <t>7440-48-4</t>
    <phoneticPr fontId="3" type="noConversion"/>
  </si>
  <si>
    <t>COBALT</t>
    <phoneticPr fontId="3" type="noConversion"/>
  </si>
  <si>
    <t>1333-82-0</t>
    <phoneticPr fontId="3" type="noConversion"/>
  </si>
  <si>
    <t>크롬과 그 화합물</t>
    <phoneticPr fontId="3" type="noConversion"/>
  </si>
  <si>
    <t>CHROMIUM</t>
    <phoneticPr fontId="3" type="noConversion"/>
  </si>
  <si>
    <t>텅스텐과 그 화합물</t>
    <phoneticPr fontId="3" type="noConversion"/>
  </si>
  <si>
    <t>TUNGSTEN</t>
    <phoneticPr fontId="3" type="noConversion"/>
  </si>
  <si>
    <t>108-24-7</t>
    <phoneticPr fontId="3" type="noConversion"/>
  </si>
  <si>
    <t>무수초산(무수 아세틱엑시드)</t>
    <phoneticPr fontId="3" type="noConversion"/>
  </si>
  <si>
    <t>불화수소(불산)</t>
  </si>
  <si>
    <t>HYDROGEN FLUORIDE</t>
    <phoneticPr fontId="3" type="noConversion"/>
  </si>
  <si>
    <t>143-33-9</t>
    <phoneticPr fontId="3" type="noConversion"/>
  </si>
  <si>
    <t>사이안화 나트륨(시안화 나트륨)</t>
    <phoneticPr fontId="3" type="noConversion"/>
  </si>
  <si>
    <t>SODIUM CYANIDE</t>
    <phoneticPr fontId="3" type="noConversion"/>
  </si>
  <si>
    <t>사이안화 칼륨(시안화 칼륨)</t>
    <phoneticPr fontId="3" type="noConversion"/>
  </si>
  <si>
    <t>7647-01-0</t>
    <phoneticPr fontId="3" type="noConversion"/>
  </si>
  <si>
    <t>염화수소</t>
    <phoneticPr fontId="3" type="noConversion"/>
  </si>
  <si>
    <t>HYDROGEN CHLORIDE</t>
    <phoneticPr fontId="3" type="noConversion"/>
  </si>
  <si>
    <t xml:space="preserve">7697-37-2 </t>
    <phoneticPr fontId="3" type="noConversion"/>
  </si>
  <si>
    <t>NITRIC ACID</t>
    <phoneticPr fontId="3" type="noConversion"/>
  </si>
  <si>
    <t>76-03-9</t>
    <phoneticPr fontId="3" type="noConversion"/>
  </si>
  <si>
    <t>트리클로로아세트산(삼염화초산)</t>
    <phoneticPr fontId="3" type="noConversion"/>
  </si>
  <si>
    <t>TRICHLOROACETIC ACID</t>
    <phoneticPr fontId="3" type="noConversion"/>
  </si>
  <si>
    <t xml:space="preserve">7664-93-9 </t>
    <phoneticPr fontId="3" type="noConversion"/>
  </si>
  <si>
    <t>황산</t>
    <phoneticPr fontId="3" type="noConversion"/>
  </si>
  <si>
    <t>7782-41-4</t>
    <phoneticPr fontId="3" type="noConversion"/>
  </si>
  <si>
    <t>불소</t>
  </si>
  <si>
    <t>FLUORINE</t>
    <phoneticPr fontId="3" type="noConversion"/>
  </si>
  <si>
    <t>브롬</t>
  </si>
  <si>
    <t>BROMINE</t>
    <phoneticPr fontId="3" type="noConversion"/>
  </si>
  <si>
    <t>75-21-8</t>
    <phoneticPr fontId="3" type="noConversion"/>
  </si>
  <si>
    <t>산화 에틸렌</t>
    <phoneticPr fontId="3" type="noConversion"/>
  </si>
  <si>
    <t>ETHYLENE OXIDE</t>
    <phoneticPr fontId="3" type="noConversion"/>
  </si>
  <si>
    <t>7784-42-1</t>
    <phoneticPr fontId="3" type="noConversion"/>
  </si>
  <si>
    <t>삼수소화비소</t>
  </si>
  <si>
    <t>시안화수소</t>
  </si>
  <si>
    <t>오존</t>
  </si>
  <si>
    <t>이산화질소</t>
  </si>
  <si>
    <t>일산화탄소</t>
  </si>
  <si>
    <t>75-44-5</t>
    <phoneticPr fontId="3" type="noConversion"/>
  </si>
  <si>
    <t>포스겐</t>
  </si>
  <si>
    <t>포스핀(인화수소)</t>
  </si>
  <si>
    <t>황화수소</t>
  </si>
  <si>
    <t>α-나프틸아민과 그 염</t>
    <phoneticPr fontId="3" type="noConversion"/>
  </si>
  <si>
    <t>ZINC CHROMATE</t>
    <phoneticPr fontId="3" type="noConversion"/>
  </si>
  <si>
    <t>디아니시딘과 그 염</t>
    <phoneticPr fontId="3" type="noConversion"/>
  </si>
  <si>
    <t>COAL TAR PITCH VOLATILES</t>
    <phoneticPr fontId="3" type="noConversion"/>
  </si>
  <si>
    <t>COTTON DUST</t>
    <phoneticPr fontId="3" type="noConversion"/>
  </si>
  <si>
    <t>없음</t>
    <phoneticPr fontId="3" type="noConversion"/>
  </si>
  <si>
    <t>강한 진동작업</t>
    <phoneticPr fontId="3" type="noConversion"/>
  </si>
  <si>
    <t>-</t>
    <phoneticPr fontId="3" type="noConversion"/>
  </si>
  <si>
    <t>순서</t>
    <phoneticPr fontId="3" type="noConversion"/>
  </si>
  <si>
    <t>CAS 번호</t>
    <phoneticPr fontId="3" type="noConversion"/>
  </si>
  <si>
    <t>유해인자 물질명</t>
    <phoneticPr fontId="3" type="noConversion"/>
  </si>
  <si>
    <t>취급정도</t>
    <phoneticPr fontId="2" type="noConversion"/>
  </si>
  <si>
    <t>검진대상</t>
    <phoneticPr fontId="2" type="noConversion"/>
  </si>
  <si>
    <t>영문명</t>
    <phoneticPr fontId="3" type="noConversion"/>
  </si>
  <si>
    <t>8006-61-9</t>
    <phoneticPr fontId="3" type="noConversion"/>
  </si>
  <si>
    <t>GASOLINE</t>
    <phoneticPr fontId="3" type="noConversion"/>
  </si>
  <si>
    <t>111-30-8</t>
    <phoneticPr fontId="3" type="noConversion"/>
  </si>
  <si>
    <t>GLUTARALDEHYDE</t>
    <phoneticPr fontId="3" type="noConversion"/>
  </si>
  <si>
    <t>91-59-8</t>
    <phoneticPr fontId="3" type="noConversion"/>
  </si>
  <si>
    <t>β-나프틸아민과 그 염</t>
    <phoneticPr fontId="3" type="noConversion"/>
  </si>
  <si>
    <t>β-NAPHTHYLAMINE</t>
    <phoneticPr fontId="3" type="noConversion"/>
  </si>
  <si>
    <t>55-63-0</t>
    <phoneticPr fontId="3" type="noConversion"/>
  </si>
  <si>
    <t>NITROGLYCERIN</t>
    <phoneticPr fontId="3" type="noConversion"/>
  </si>
  <si>
    <t>75-52-5</t>
    <phoneticPr fontId="3" type="noConversion"/>
  </si>
  <si>
    <t>니트로메탄</t>
    <phoneticPr fontId="3" type="noConversion"/>
  </si>
  <si>
    <t>NITROMETHANE</t>
    <phoneticPr fontId="3" type="noConversion"/>
  </si>
  <si>
    <t>98-95-3</t>
    <phoneticPr fontId="3" type="noConversion"/>
  </si>
  <si>
    <t>NITROBENZENE</t>
    <phoneticPr fontId="3" type="noConversion"/>
  </si>
  <si>
    <t>100-01-6</t>
    <phoneticPr fontId="3" type="noConversion"/>
  </si>
  <si>
    <t>ρ-니트로아닐린(p-나이트로아닐린)</t>
    <phoneticPr fontId="3" type="noConversion"/>
  </si>
  <si>
    <t>ρ-NITROANILINE</t>
    <phoneticPr fontId="3" type="noConversion"/>
  </si>
  <si>
    <t>ρ-니트로클로로벤젠(p-나이트로클로로벤젠)</t>
    <phoneticPr fontId="3" type="noConversion"/>
  </si>
  <si>
    <t>ρ-NITROCHLOROBENZENE</t>
    <phoneticPr fontId="3" type="noConversion"/>
  </si>
  <si>
    <t>25321-14-6</t>
    <phoneticPr fontId="3" type="noConversion"/>
  </si>
  <si>
    <t>DINITROTOLUENE</t>
    <phoneticPr fontId="3" type="noConversion"/>
  </si>
  <si>
    <t>121-69-7</t>
    <phoneticPr fontId="3" type="noConversion"/>
  </si>
  <si>
    <t>N,N-DIMETHYLANILINE</t>
    <phoneticPr fontId="3" type="noConversion"/>
  </si>
  <si>
    <t>60-11-7</t>
    <phoneticPr fontId="3" type="noConversion"/>
  </si>
  <si>
    <t>ρ-디메틸아미노아조벤젠</t>
    <phoneticPr fontId="3" type="noConversion"/>
  </si>
  <si>
    <t>ρ-DIMETHYLAMINOAZOBENZENE</t>
    <phoneticPr fontId="3" type="noConversion"/>
  </si>
  <si>
    <t>N,N-디메틸아세트아미드(6개월)</t>
    <phoneticPr fontId="3" type="noConversion"/>
  </si>
  <si>
    <t>N,N-DIMETHYLACETAMIDE</t>
    <phoneticPr fontId="3" type="noConversion"/>
  </si>
  <si>
    <t>68-12-2</t>
    <phoneticPr fontId="3" type="noConversion"/>
  </si>
  <si>
    <t>디메틸포름아미드(6개월)</t>
    <phoneticPr fontId="2" type="noConversion"/>
  </si>
  <si>
    <t>N,N-DIMETHYLFORMAMIDE</t>
    <phoneticPr fontId="3" type="noConversion"/>
  </si>
  <si>
    <t>DIETHYLENETRIAMINE</t>
    <phoneticPr fontId="3" type="noConversion"/>
  </si>
  <si>
    <t>60-29-7</t>
    <phoneticPr fontId="3" type="noConversion"/>
  </si>
  <si>
    <t>디에틸에테르(에틸에테르)</t>
    <phoneticPr fontId="3" type="noConversion"/>
  </si>
  <si>
    <t>DIETHYLETHER</t>
    <phoneticPr fontId="3" type="noConversion"/>
  </si>
  <si>
    <t>123-91-1</t>
    <phoneticPr fontId="3" type="noConversion"/>
  </si>
  <si>
    <t>108-83-8</t>
    <phoneticPr fontId="3" type="noConversion"/>
  </si>
  <si>
    <t>디이소부틸케톤</t>
    <phoneticPr fontId="3" type="noConversion"/>
  </si>
  <si>
    <t>DIISOBUTYL KETONE</t>
    <phoneticPr fontId="3" type="noConversion"/>
  </si>
  <si>
    <t>디클로로메탄</t>
    <phoneticPr fontId="2" type="noConversion"/>
  </si>
  <si>
    <t>o-디클로로벤젠</t>
    <phoneticPr fontId="3" type="noConversion"/>
  </si>
  <si>
    <t>o-DICHLOROBENZENE</t>
    <phoneticPr fontId="3" type="noConversion"/>
  </si>
  <si>
    <t>1,2-디클로로에틸렌(이염화아세틸렌)</t>
    <phoneticPr fontId="3" type="noConversion"/>
  </si>
  <si>
    <t>1,2-DICHLOROETHYLENE</t>
    <phoneticPr fontId="3" type="noConversion"/>
  </si>
  <si>
    <t>디클로로플루오로메탄(디클로로모노플루오로메탄)</t>
    <phoneticPr fontId="3" type="noConversion"/>
  </si>
  <si>
    <t>DICHLOROMONOFLUOROMETHANE</t>
    <phoneticPr fontId="3" type="noConversion"/>
  </si>
  <si>
    <t>MAGENTA</t>
    <phoneticPr fontId="3" type="noConversion"/>
  </si>
  <si>
    <t>MALEIC ANHYDRIDE</t>
    <phoneticPr fontId="3" type="noConversion"/>
  </si>
  <si>
    <t>109-86-4</t>
    <phoneticPr fontId="3" type="noConversion"/>
  </si>
  <si>
    <t>2-METHOXYETHANOL</t>
    <phoneticPr fontId="3" type="noConversion"/>
  </si>
  <si>
    <t>101-68-8</t>
    <phoneticPr fontId="3" type="noConversion"/>
  </si>
  <si>
    <t>METHYLENE BISPHENYL ISOCYANATE</t>
    <phoneticPr fontId="3" type="noConversion"/>
  </si>
  <si>
    <t>2-HEXANONE</t>
    <phoneticPr fontId="3" type="noConversion"/>
  </si>
  <si>
    <t>메틸 시클로헥사놀</t>
    <phoneticPr fontId="3" type="noConversion"/>
  </si>
  <si>
    <t>METHYLCYCLOHEXANOL</t>
    <phoneticPr fontId="3" type="noConversion"/>
  </si>
  <si>
    <t>METHYL ALCOHOL</t>
    <phoneticPr fontId="3" type="noConversion"/>
  </si>
  <si>
    <t>78-93-3</t>
    <phoneticPr fontId="3" type="noConversion"/>
  </si>
  <si>
    <t>METHYL ETHYL KETONE</t>
    <phoneticPr fontId="3" type="noConversion"/>
  </si>
  <si>
    <t>메틸 이소부틸 케톤</t>
    <phoneticPr fontId="3" type="noConversion"/>
  </si>
  <si>
    <t>METHYL ISOBUTYL KETONE</t>
    <phoneticPr fontId="3" type="noConversion"/>
  </si>
  <si>
    <t>71-43-2</t>
    <phoneticPr fontId="3" type="noConversion"/>
  </si>
  <si>
    <t>벤젠(6개월)</t>
    <phoneticPr fontId="2" type="noConversion"/>
  </si>
  <si>
    <t>BENZENE</t>
    <phoneticPr fontId="3" type="noConversion"/>
  </si>
  <si>
    <t>BENZIDINE</t>
    <phoneticPr fontId="3" type="noConversion"/>
  </si>
  <si>
    <t>2-BUTOXYETHANOL, EGBE</t>
    <phoneticPr fontId="3" type="noConversion"/>
  </si>
  <si>
    <t>2-BUTOXYETHANOLACETATE</t>
    <phoneticPr fontId="3" type="noConversion"/>
  </si>
  <si>
    <t>1-부틸 알코올(1-부탄올)</t>
    <phoneticPr fontId="3" type="noConversion"/>
  </si>
  <si>
    <t>78-92-2</t>
    <phoneticPr fontId="3" type="noConversion"/>
  </si>
  <si>
    <t>106-94-5</t>
    <phoneticPr fontId="3" type="noConversion"/>
  </si>
  <si>
    <t>1-브로모프로판</t>
    <phoneticPr fontId="3" type="noConversion"/>
  </si>
  <si>
    <t>1-BROMOPROPANE</t>
    <phoneticPr fontId="3" type="noConversion"/>
  </si>
  <si>
    <t>75-26-3</t>
    <phoneticPr fontId="3" type="noConversion"/>
  </si>
  <si>
    <t>2-BROMOPROPANE</t>
    <phoneticPr fontId="3" type="noConversion"/>
  </si>
  <si>
    <t>74-83-9</t>
    <phoneticPr fontId="3" type="noConversion"/>
  </si>
  <si>
    <t>56-23-5</t>
    <phoneticPr fontId="3" type="noConversion"/>
  </si>
  <si>
    <t>사염화탄소(6개월)</t>
    <phoneticPr fontId="2" type="noConversion"/>
  </si>
  <si>
    <t>CARBON TETRACHLORIDE</t>
    <phoneticPr fontId="3" type="noConversion"/>
  </si>
  <si>
    <t>8052-41-3</t>
    <phoneticPr fontId="3" type="noConversion"/>
  </si>
  <si>
    <t>스티렌</t>
    <phoneticPr fontId="3" type="noConversion"/>
  </si>
  <si>
    <t>시클로헥사놀</t>
    <phoneticPr fontId="3" type="noConversion"/>
  </si>
  <si>
    <t>CYCLOHEXANOL</t>
    <phoneticPr fontId="3" type="noConversion"/>
  </si>
  <si>
    <t>CYCLOHEXANE</t>
    <phoneticPr fontId="3" type="noConversion"/>
  </si>
  <si>
    <t>CYCLOHEXENE</t>
    <phoneticPr fontId="3" type="noConversion"/>
  </si>
  <si>
    <t>62-53-3</t>
    <phoneticPr fontId="3" type="noConversion"/>
  </si>
  <si>
    <t>ACETONITRILE</t>
    <phoneticPr fontId="3" type="noConversion"/>
  </si>
  <si>
    <t>ACETALDEHYDE</t>
    <phoneticPr fontId="3" type="noConversion"/>
  </si>
  <si>
    <t>아크릴로니트릴(6개월)</t>
    <phoneticPr fontId="2" type="noConversion"/>
  </si>
  <si>
    <t>ACRYLAMIDE</t>
    <phoneticPr fontId="3" type="noConversion"/>
  </si>
  <si>
    <t>110-80-5</t>
    <phoneticPr fontId="3" type="noConversion"/>
  </si>
  <si>
    <t>에틸렌 글리콜</t>
    <phoneticPr fontId="3" type="noConversion"/>
  </si>
  <si>
    <t>151-56-4</t>
    <phoneticPr fontId="3" type="noConversion"/>
  </si>
  <si>
    <t>ETHYLENEIMINE</t>
    <phoneticPr fontId="3" type="noConversion"/>
  </si>
  <si>
    <t>에틸렌 클로로하이드린(2-클로로에탄올)</t>
    <phoneticPr fontId="3" type="noConversion"/>
  </si>
  <si>
    <t>에틸아크릴레이트(에틸아크릴엑시)</t>
    <phoneticPr fontId="3" type="noConversion"/>
  </si>
  <si>
    <t>AURAMINE</t>
    <phoneticPr fontId="3" type="noConversion"/>
  </si>
  <si>
    <t>74-88-4</t>
    <phoneticPr fontId="3" type="noConversion"/>
  </si>
  <si>
    <t>이소부틸 알코올</t>
    <phoneticPr fontId="3" type="noConversion"/>
  </si>
  <si>
    <t>ISOBUTYL ALCOHOL</t>
    <phoneticPr fontId="3" type="noConversion"/>
  </si>
  <si>
    <t>ISOAMYL ALCOHOL</t>
    <phoneticPr fontId="3" type="noConversion"/>
  </si>
  <si>
    <t>이소프로필 알코올</t>
    <phoneticPr fontId="3" type="noConversion"/>
  </si>
  <si>
    <t>ISOPROPYL ALCOHOL</t>
    <phoneticPr fontId="3" type="noConversion"/>
  </si>
  <si>
    <t>75-15-0</t>
    <phoneticPr fontId="3" type="noConversion"/>
  </si>
  <si>
    <t>2-METHOXYETHANOL ACETATE</t>
    <phoneticPr fontId="3" type="noConversion"/>
  </si>
  <si>
    <t>ISOAMYL ACETATE</t>
    <phoneticPr fontId="3" type="noConversion"/>
  </si>
  <si>
    <t>65996-93-2</t>
    <phoneticPr fontId="3" type="noConversion"/>
  </si>
  <si>
    <t>COAL TAR</t>
    <phoneticPr fontId="3" type="noConversion"/>
  </si>
  <si>
    <t>크레졸</t>
    <phoneticPr fontId="3" type="noConversion"/>
  </si>
  <si>
    <t>CHLOROMETHYL METHYL ETHER</t>
    <phoneticPr fontId="3" type="noConversion"/>
  </si>
  <si>
    <t>BIS-CHLOROMETHYLETHER</t>
    <phoneticPr fontId="3" type="noConversion"/>
  </si>
  <si>
    <t>클로로벤젠</t>
    <phoneticPr fontId="3" type="noConversion"/>
  </si>
  <si>
    <t>CHLOROBENZENE</t>
    <phoneticPr fontId="3" type="noConversion"/>
  </si>
  <si>
    <t>1,1,2,2-테트라클로로에탄(6개월)</t>
    <phoneticPr fontId="2" type="noConversion"/>
  </si>
  <si>
    <t>테트라하이드로퓨란</t>
    <phoneticPr fontId="3" type="noConversion"/>
  </si>
  <si>
    <t>TETRAHYDROFURAN</t>
    <phoneticPr fontId="3" type="noConversion"/>
  </si>
  <si>
    <t>TOLUENE</t>
    <phoneticPr fontId="3" type="noConversion"/>
  </si>
  <si>
    <t>67-66-3</t>
    <phoneticPr fontId="3" type="noConversion"/>
  </si>
  <si>
    <t>CHLOROFORM</t>
    <phoneticPr fontId="3" type="noConversion"/>
  </si>
  <si>
    <t>1,1,2-TRICHLOROETHANE</t>
    <phoneticPr fontId="3" type="noConversion"/>
  </si>
  <si>
    <t>79-01-6</t>
    <phoneticPr fontId="3" type="noConversion"/>
  </si>
  <si>
    <t>1,2,3-TRICHLOROPROPANE</t>
    <phoneticPr fontId="3" type="noConversion"/>
  </si>
  <si>
    <t>페놀</t>
    <phoneticPr fontId="3" type="noConversion"/>
  </si>
  <si>
    <t>57-57-8</t>
    <phoneticPr fontId="3" type="noConversion"/>
  </si>
  <si>
    <t>o-프탈로디니트릴</t>
    <phoneticPr fontId="3" type="noConversion"/>
  </si>
  <si>
    <t>85-44-9</t>
    <phoneticPr fontId="3" type="noConversion"/>
  </si>
  <si>
    <t>PHTHALIC ANHYDRIDE</t>
    <phoneticPr fontId="3" type="noConversion"/>
  </si>
  <si>
    <t>피리딘</t>
    <phoneticPr fontId="3" type="noConversion"/>
  </si>
  <si>
    <t>822-06-0</t>
    <phoneticPr fontId="3" type="noConversion"/>
  </si>
  <si>
    <t>HEXAMETHYLENE DIISOCYANATE</t>
    <phoneticPr fontId="3" type="noConversion"/>
  </si>
  <si>
    <t>HEXANE</t>
    <phoneticPr fontId="3" type="noConversion"/>
  </si>
  <si>
    <t>헵탄(n-헵단)</t>
    <phoneticPr fontId="3" type="noConversion"/>
  </si>
  <si>
    <t>HEPTANE</t>
    <phoneticPr fontId="3" type="noConversion"/>
  </si>
  <si>
    <t>HYDROQUINONE</t>
    <phoneticPr fontId="3" type="noConversion"/>
  </si>
  <si>
    <t>COPPER</t>
    <phoneticPr fontId="3" type="noConversion"/>
  </si>
  <si>
    <t>납</t>
    <phoneticPr fontId="3" type="noConversion"/>
  </si>
  <si>
    <t>7439-96-5</t>
    <phoneticPr fontId="3" type="noConversion"/>
  </si>
  <si>
    <t>망간과 그 화합물</t>
    <phoneticPr fontId="3" type="noConversion"/>
  </si>
  <si>
    <t>1314-13-2</t>
    <phoneticPr fontId="3" type="noConversion"/>
  </si>
  <si>
    <t>산화 철</t>
    <phoneticPr fontId="3" type="noConversion"/>
  </si>
  <si>
    <t>IRON OXIDE</t>
    <phoneticPr fontId="3" type="noConversion"/>
  </si>
  <si>
    <t>1327-53-3</t>
    <phoneticPr fontId="3" type="noConversion"/>
  </si>
  <si>
    <t xml:space="preserve">7439-97-6 </t>
    <phoneticPr fontId="3" type="noConversion"/>
  </si>
  <si>
    <t>78-00-2</t>
    <phoneticPr fontId="3" type="noConversion"/>
  </si>
  <si>
    <t>테트라에틸 납</t>
    <phoneticPr fontId="3" type="noConversion"/>
  </si>
  <si>
    <t>75-74-1</t>
    <phoneticPr fontId="3" type="noConversion"/>
  </si>
  <si>
    <t>테트라메틸 납</t>
    <phoneticPr fontId="3" type="noConversion"/>
  </si>
  <si>
    <t>1314-62-1</t>
    <phoneticPr fontId="3" type="noConversion"/>
  </si>
  <si>
    <t>요오드</t>
    <phoneticPr fontId="3" type="noConversion"/>
  </si>
  <si>
    <t>7440-31-5</t>
    <phoneticPr fontId="3" type="noConversion"/>
  </si>
  <si>
    <t xml:space="preserve">7440-67-7 </t>
    <phoneticPr fontId="3" type="noConversion"/>
  </si>
  <si>
    <t>코발트</t>
    <phoneticPr fontId="3" type="noConversion"/>
  </si>
  <si>
    <t>7440-33-7</t>
    <phoneticPr fontId="3" type="noConversion"/>
  </si>
  <si>
    <t>ACETIC ANHYDRIDE</t>
    <phoneticPr fontId="3" type="noConversion"/>
  </si>
  <si>
    <t>7664-39-3</t>
    <phoneticPr fontId="3" type="noConversion"/>
  </si>
  <si>
    <t xml:space="preserve">151-50-8 </t>
    <phoneticPr fontId="3" type="noConversion"/>
  </si>
  <si>
    <t>POTASSIUM CYANIDE</t>
    <phoneticPr fontId="3" type="noConversion"/>
  </si>
  <si>
    <t>질산</t>
    <phoneticPr fontId="3" type="noConversion"/>
  </si>
  <si>
    <t>SULFURIC ACID</t>
    <phoneticPr fontId="3" type="noConversion"/>
  </si>
  <si>
    <t>7726-95-6</t>
    <phoneticPr fontId="3" type="noConversion"/>
  </si>
  <si>
    <t>ARSINE</t>
    <phoneticPr fontId="3" type="noConversion"/>
  </si>
  <si>
    <t>74-90-8</t>
    <phoneticPr fontId="3" type="noConversion"/>
  </si>
  <si>
    <t>HYDROGEN CYANIDE</t>
    <phoneticPr fontId="3" type="noConversion"/>
  </si>
  <si>
    <t>7782-99-2</t>
    <phoneticPr fontId="3" type="noConversion"/>
  </si>
  <si>
    <t>아황산가스</t>
    <phoneticPr fontId="3" type="noConversion"/>
  </si>
  <si>
    <t>SULFUR DIOXIDE</t>
    <phoneticPr fontId="3" type="noConversion"/>
  </si>
  <si>
    <t>7782-50-5</t>
    <phoneticPr fontId="3" type="noConversion"/>
  </si>
  <si>
    <t>염소</t>
    <phoneticPr fontId="3" type="noConversion"/>
  </si>
  <si>
    <t>CHLORINE</t>
    <phoneticPr fontId="3" type="noConversion"/>
  </si>
  <si>
    <t>10028-15-6</t>
    <phoneticPr fontId="3" type="noConversion"/>
  </si>
  <si>
    <t>OZONE</t>
    <phoneticPr fontId="3" type="noConversion"/>
  </si>
  <si>
    <t>10102-44-0</t>
    <phoneticPr fontId="3" type="noConversion"/>
  </si>
  <si>
    <t>NITROGEN DIOXIDE</t>
    <phoneticPr fontId="3" type="noConversion"/>
  </si>
  <si>
    <t>630-08-0</t>
    <phoneticPr fontId="3" type="noConversion"/>
  </si>
  <si>
    <t>일산화질소</t>
    <phoneticPr fontId="3" type="noConversion"/>
  </si>
  <si>
    <t>NITRIC OXIDE</t>
    <phoneticPr fontId="3" type="noConversion"/>
  </si>
  <si>
    <t>CARBON MONOXIDE</t>
    <phoneticPr fontId="3" type="noConversion"/>
  </si>
  <si>
    <t>PHOSGENE</t>
    <phoneticPr fontId="3" type="noConversion"/>
  </si>
  <si>
    <t>7803-51-2</t>
    <phoneticPr fontId="3" type="noConversion"/>
  </si>
  <si>
    <t>PHOSPHINE</t>
    <phoneticPr fontId="3" type="noConversion"/>
  </si>
  <si>
    <t>7783-06-4</t>
    <phoneticPr fontId="3" type="noConversion"/>
  </si>
  <si>
    <t>HYDROGEN SULFIDE</t>
    <phoneticPr fontId="3" type="noConversion"/>
  </si>
  <si>
    <t>91-94-1</t>
    <phoneticPr fontId="3" type="noConversion"/>
  </si>
  <si>
    <t>디클로로벤지딘과 그 염</t>
    <phoneticPr fontId="3" type="noConversion"/>
  </si>
  <si>
    <t>DICHLOROBENZIDINE</t>
    <phoneticPr fontId="3" type="noConversion"/>
  </si>
  <si>
    <t xml:space="preserve">134-32-7 </t>
    <phoneticPr fontId="3" type="noConversion"/>
  </si>
  <si>
    <t>α-NAPHTHYLAMINE</t>
    <phoneticPr fontId="3" type="noConversion"/>
  </si>
  <si>
    <t>13530-65-9</t>
    <phoneticPr fontId="3" type="noConversion"/>
  </si>
  <si>
    <t>크롬산 아연</t>
    <phoneticPr fontId="3" type="noConversion"/>
  </si>
  <si>
    <t>119-93-7</t>
    <phoneticPr fontId="3" type="noConversion"/>
  </si>
  <si>
    <t>o-톨리딘과 그 염</t>
    <phoneticPr fontId="3" type="noConversion"/>
  </si>
  <si>
    <t>o-TOLIDINE</t>
    <phoneticPr fontId="3" type="noConversion"/>
  </si>
  <si>
    <t xml:space="preserve">119-90-4 </t>
    <phoneticPr fontId="3" type="noConversion"/>
  </si>
  <si>
    <t>DIANISIDINE</t>
    <phoneticPr fontId="3" type="noConversion"/>
  </si>
  <si>
    <t>7440-41-7</t>
    <phoneticPr fontId="3" type="noConversion"/>
  </si>
  <si>
    <t>베릴륨</t>
    <phoneticPr fontId="3" type="noConversion"/>
  </si>
  <si>
    <t>BERYLLIUM</t>
    <phoneticPr fontId="3" type="noConversion"/>
  </si>
  <si>
    <t xml:space="preserve">7440-38-2 </t>
    <phoneticPr fontId="3" type="noConversion"/>
  </si>
  <si>
    <t>비소 및 그 무기화합물</t>
    <phoneticPr fontId="3" type="noConversion"/>
  </si>
  <si>
    <t>ARSENIC</t>
    <phoneticPr fontId="3" type="noConversion"/>
  </si>
  <si>
    <t>7440-47-3</t>
    <phoneticPr fontId="3" type="noConversion"/>
  </si>
  <si>
    <t>크롬광</t>
    <phoneticPr fontId="3" type="noConversion"/>
  </si>
  <si>
    <t>휘발성 콜타르피치</t>
    <phoneticPr fontId="3" type="noConversion"/>
  </si>
  <si>
    <t>12035-72-2</t>
    <phoneticPr fontId="3" type="noConversion"/>
  </si>
  <si>
    <t>황화니켈</t>
    <phoneticPr fontId="3" type="noConversion"/>
  </si>
  <si>
    <t>NICKEL SUBSULFIDE</t>
    <phoneticPr fontId="3" type="noConversion"/>
  </si>
  <si>
    <t xml:space="preserve">75-01-4 </t>
    <phoneticPr fontId="3" type="noConversion"/>
  </si>
  <si>
    <t>염화비닐(6개월)</t>
    <phoneticPr fontId="3" type="noConversion"/>
  </si>
  <si>
    <t>VINYL CHLORIDE</t>
    <phoneticPr fontId="3" type="noConversion"/>
  </si>
  <si>
    <t>98-07-7</t>
    <phoneticPr fontId="3" type="noConversion"/>
  </si>
  <si>
    <t>벤조트리클로리드</t>
    <phoneticPr fontId="3" type="noConversion"/>
  </si>
  <si>
    <t>BENZOTRICHLORIDE</t>
    <phoneticPr fontId="3" type="noConversion"/>
  </si>
  <si>
    <t>1332-21-4</t>
    <phoneticPr fontId="3" type="noConversion"/>
  </si>
  <si>
    <t>석면</t>
    <phoneticPr fontId="3" type="noConversion"/>
  </si>
  <si>
    <t>ASBESTOS</t>
    <phoneticPr fontId="3" type="noConversion"/>
  </si>
  <si>
    <t>8012-95-1</t>
    <phoneticPr fontId="3" type="noConversion"/>
  </si>
  <si>
    <t>기름 미스트, 무기</t>
    <phoneticPr fontId="3" type="noConversion"/>
  </si>
  <si>
    <t>OIL MIST, MINERAL</t>
    <phoneticPr fontId="3" type="noConversion"/>
  </si>
  <si>
    <t>곡물분진</t>
    <phoneticPr fontId="3" type="noConversion"/>
  </si>
  <si>
    <t>GRAIN DUST</t>
    <phoneticPr fontId="3" type="noConversion"/>
  </si>
  <si>
    <t>광물성 분진</t>
    <phoneticPr fontId="3" type="noConversion"/>
  </si>
  <si>
    <t>목화 분진</t>
    <phoneticPr fontId="3" type="noConversion"/>
  </si>
  <si>
    <t>목재 분진, 단단한목재</t>
    <phoneticPr fontId="3" type="noConversion"/>
  </si>
  <si>
    <t>WOOD DUST, HARDWOODS</t>
    <phoneticPr fontId="3" type="noConversion"/>
  </si>
  <si>
    <t>용접 흄</t>
    <phoneticPr fontId="3" type="noConversion"/>
  </si>
  <si>
    <t>WELDING FUME</t>
    <phoneticPr fontId="3" type="noConversion"/>
  </si>
  <si>
    <t>유리섬유 분진</t>
    <phoneticPr fontId="3" type="noConversion"/>
  </si>
  <si>
    <t>IBERGLASS</t>
    <phoneticPr fontId="3" type="noConversion"/>
  </si>
  <si>
    <t>강한 소음작업</t>
    <phoneticPr fontId="3" type="noConversion"/>
  </si>
  <si>
    <t>-</t>
    <phoneticPr fontId="3" type="noConversion"/>
  </si>
  <si>
    <t>방사선 작업</t>
    <phoneticPr fontId="3" type="noConversion"/>
  </si>
  <si>
    <t>-</t>
    <phoneticPr fontId="3" type="noConversion"/>
  </si>
  <si>
    <t>고기압 작업</t>
    <phoneticPr fontId="3" type="noConversion"/>
  </si>
  <si>
    <t>저기압 작업</t>
    <phoneticPr fontId="3" type="noConversion"/>
  </si>
  <si>
    <t>자외선 작업</t>
    <phoneticPr fontId="3" type="noConversion"/>
  </si>
  <si>
    <t>적외선 작업</t>
    <phoneticPr fontId="3" type="noConversion"/>
  </si>
  <si>
    <t>없음</t>
    <phoneticPr fontId="3" type="noConversion"/>
  </si>
  <si>
    <t>마이크로파 및 라디오파 작업</t>
    <phoneticPr fontId="3" type="noConversion"/>
  </si>
  <si>
    <t>없음</t>
    <phoneticPr fontId="2" type="noConversion"/>
  </si>
  <si>
    <t>야간작업</t>
    <phoneticPr fontId="2" type="noConversion"/>
  </si>
  <si>
    <t>6개월간 밤12부터 오전5시까지 계속되는 8시간작업을 월평균 4회 이상 수행</t>
    <phoneticPr fontId="2" type="noConversion"/>
  </si>
  <si>
    <r>
      <t xml:space="preserve">&lt;자료작성시 유의사항&gt;
연구실번호는 연구실험실 명단 참조하여 작성
** 파일 최종저장시 연구실 번호로 저장 EX) 붙임 의본-001
1. 작성자 : 자료작성자 성명 및 휴대폰번호 기입
2. CAS 번호 : Chemical Abstracts Service registry number의 약자로 화학물질의 고유번호
   ⇒ 다양한 물질명(관용명 등)에 관계없이 가장 정확하게 물질을 확인할 수 있음(대부분 시약용기에 적혀있음)
</t>
    </r>
    <r>
      <rPr>
        <b/>
        <sz val="11"/>
        <color rgb="FFFF0000"/>
        <rFont val="굴림"/>
        <family val="3"/>
        <charset val="129"/>
      </rPr>
      <t>3. 취급정도 : 반드시 실제 취급하는 정도를 감안하여 작성, 드롭다운키 활용하여 선택[건강검진 시 참고자료로 활용됨으로 신중하게 작성요망]</t>
    </r>
    <r>
      <rPr>
        <b/>
        <sz val="11"/>
        <color theme="1"/>
        <rFont val="굴림"/>
        <family val="3"/>
        <charset val="129"/>
      </rPr>
      <t xml:space="preserve">
</t>
    </r>
    <r>
      <rPr>
        <b/>
        <sz val="11"/>
        <color rgb="FFFF0000"/>
        <rFont val="굴림"/>
        <family val="3"/>
        <charset val="129"/>
      </rPr>
      <t>4. 양식 임의변경 금지하며, 허위사실이 발견될 경우 관련법에 의해 처벌될 수 있습니다.</t>
    </r>
    <phoneticPr fontId="3" type="noConversion"/>
  </si>
  <si>
    <t>신분</t>
    <phoneticPr fontId="2" type="noConversion"/>
  </si>
  <si>
    <t>보험여부</t>
    <phoneticPr fontId="2" type="noConversion"/>
  </si>
  <si>
    <t>재학상태</t>
    <phoneticPr fontId="2" type="noConversion"/>
  </si>
  <si>
    <t>교수(SW교육전담교수)</t>
    <phoneticPr fontId="2" type="noConversion"/>
  </si>
  <si>
    <t>산재보험</t>
    <phoneticPr fontId="2" type="noConversion"/>
  </si>
  <si>
    <t>휴학생(학생)</t>
    <phoneticPr fontId="2" type="noConversion"/>
  </si>
  <si>
    <t>공과대학 행정팀</t>
    <phoneticPr fontId="2" type="noConversion"/>
  </si>
  <si>
    <t>교수(강사)</t>
    <phoneticPr fontId="2" type="noConversion"/>
  </si>
  <si>
    <t>졸업생(학생)</t>
    <phoneticPr fontId="2" type="noConversion"/>
  </si>
  <si>
    <t>교수(객원교수)</t>
    <phoneticPr fontId="2" type="noConversion"/>
  </si>
  <si>
    <t>산재보험</t>
    <phoneticPr fontId="2" type="noConversion"/>
  </si>
  <si>
    <t>수료생(연구등록)</t>
    <phoneticPr fontId="2" type="noConversion"/>
  </si>
  <si>
    <t>소프트웨어융합원</t>
    <phoneticPr fontId="2" type="noConversion"/>
  </si>
  <si>
    <t>교수(겸임교수)</t>
    <phoneticPr fontId="2" type="noConversion"/>
  </si>
  <si>
    <t>수료생(연구등록 미실시)</t>
    <phoneticPr fontId="2" type="noConversion"/>
  </si>
  <si>
    <t>소프트웨어행정팀</t>
    <phoneticPr fontId="2" type="noConversion"/>
  </si>
  <si>
    <t>교수(대우교수)</t>
    <phoneticPr fontId="2" type="noConversion"/>
  </si>
  <si>
    <t>재학생(학생)</t>
    <phoneticPr fontId="2" type="noConversion"/>
  </si>
  <si>
    <t>공과대학(WCD그룹 건설환경공학과)</t>
    <phoneticPr fontId="2" type="noConversion"/>
  </si>
  <si>
    <t>교수(명예교수)</t>
    <phoneticPr fontId="2" type="noConversion"/>
  </si>
  <si>
    <t>재직(직원,연구원,교수)</t>
    <phoneticPr fontId="2" type="noConversion"/>
  </si>
  <si>
    <t>공과대학(WCD그룹 에너지공학과)</t>
    <phoneticPr fontId="2" type="noConversion"/>
  </si>
  <si>
    <t>교수(산학협력중점교수)</t>
    <phoneticPr fontId="2" type="noConversion"/>
  </si>
  <si>
    <t>교수(석좌교수)</t>
    <phoneticPr fontId="2" type="noConversion"/>
  </si>
  <si>
    <t>휴직(직원,연구원,교수)</t>
    <phoneticPr fontId="2" type="noConversion"/>
  </si>
  <si>
    <t>공학대학원(특수)</t>
    <phoneticPr fontId="2" type="noConversion"/>
  </si>
  <si>
    <t>교수(연구교원)</t>
    <phoneticPr fontId="2" type="noConversion"/>
  </si>
  <si>
    <t>교수(외래교원)</t>
    <phoneticPr fontId="2" type="noConversion"/>
  </si>
  <si>
    <t>기술지주회사(산학협력팀관련)</t>
    <phoneticPr fontId="2" type="noConversion"/>
  </si>
  <si>
    <t>교수(전임교원)</t>
    <phoneticPr fontId="2" type="noConversion"/>
  </si>
  <si>
    <t>사학연금</t>
    <phoneticPr fontId="2" type="noConversion"/>
  </si>
  <si>
    <t>교수(정년후석좌교수)</t>
    <phoneticPr fontId="2" type="noConversion"/>
  </si>
  <si>
    <t>교수(총장)</t>
    <phoneticPr fontId="2" type="noConversion"/>
  </si>
  <si>
    <t>교수(특임교수)</t>
    <phoneticPr fontId="2" type="noConversion"/>
  </si>
  <si>
    <t>부동산융합대학원</t>
    <phoneticPr fontId="2" type="noConversion"/>
  </si>
  <si>
    <t>교수(학연교수)</t>
    <phoneticPr fontId="2" type="noConversion"/>
  </si>
  <si>
    <t>대학원생(박사 : 재학생)</t>
    <phoneticPr fontId="2" type="noConversion"/>
  </si>
  <si>
    <t>연구종사자 상해보험</t>
    <phoneticPr fontId="2" type="noConversion"/>
  </si>
  <si>
    <t>대학원생(박사 : 졸업생)</t>
    <phoneticPr fontId="2" type="noConversion"/>
  </si>
  <si>
    <t>대학원생(박사 : 휴학생)</t>
    <phoneticPr fontId="2" type="noConversion"/>
  </si>
  <si>
    <t>대학원생(박사, 수료생 : 연구등록 미실시자)</t>
    <phoneticPr fontId="2" type="noConversion"/>
  </si>
  <si>
    <t>대학원생(박사, 수료생 : 연구등록자)</t>
    <phoneticPr fontId="2" type="noConversion"/>
  </si>
  <si>
    <t>대학원생(석박통합  : 졸업생)</t>
    <phoneticPr fontId="2" type="noConversion"/>
  </si>
  <si>
    <t>대학원생(석박통합  : 휴학생)</t>
    <phoneticPr fontId="2" type="noConversion"/>
  </si>
  <si>
    <t>대학원생(석박통합 , 수료생 : 연구등록 미실시자)</t>
    <phoneticPr fontId="2" type="noConversion"/>
  </si>
  <si>
    <t>대학원생(석박통합 , 수료생 : 연구등록자)</t>
    <phoneticPr fontId="2" type="noConversion"/>
  </si>
  <si>
    <t>대학원생(석박통합 : 재학생)</t>
    <phoneticPr fontId="2" type="noConversion"/>
  </si>
  <si>
    <t>대학원생(석사 : 재학생)</t>
    <phoneticPr fontId="2" type="noConversion"/>
  </si>
  <si>
    <t>대학원생(석사 : 졸업생)</t>
    <phoneticPr fontId="2" type="noConversion"/>
  </si>
  <si>
    <t>대학원생(석사 : 휴학생)</t>
    <phoneticPr fontId="2" type="noConversion"/>
  </si>
  <si>
    <t>의학전문대학원</t>
    <phoneticPr fontId="2" type="noConversion"/>
  </si>
  <si>
    <t>대학원생(석사, 수료생 : 연구등록 미실시자)</t>
    <phoneticPr fontId="2" type="noConversion"/>
  </si>
  <si>
    <t>인더스트리4.0 센터</t>
    <phoneticPr fontId="2" type="noConversion"/>
  </si>
  <si>
    <t>대학원생(석사, 수료생 : 연구등록자)</t>
    <phoneticPr fontId="2" type="noConversion"/>
  </si>
  <si>
    <t>일반대학원</t>
    <phoneticPr fontId="2" type="noConversion"/>
  </si>
  <si>
    <t>대학직원(계약직원)</t>
    <phoneticPr fontId="2" type="noConversion"/>
  </si>
  <si>
    <t>입주기업(외부업체)</t>
    <phoneticPr fontId="2" type="noConversion"/>
  </si>
  <si>
    <t>외부업체직원(산재보험가입자)</t>
    <phoneticPr fontId="2" type="noConversion"/>
  </si>
  <si>
    <t>유급조교</t>
    <phoneticPr fontId="2" type="noConversion"/>
  </si>
  <si>
    <t>학부생(재학생)</t>
    <phoneticPr fontId="2" type="noConversion"/>
  </si>
  <si>
    <t>학부생(졸업생)</t>
    <phoneticPr fontId="2" type="noConversion"/>
  </si>
  <si>
    <t>학부생(졸업유보생)</t>
    <phoneticPr fontId="2" type="noConversion"/>
  </si>
  <si>
    <t>연구종사자 상해보험</t>
    <phoneticPr fontId="2" type="noConversion"/>
  </si>
  <si>
    <t>학부생(휴학생)</t>
    <phoneticPr fontId="2" type="noConversion"/>
  </si>
  <si>
    <t>SEM실</t>
  </si>
  <si>
    <t>사범별-008</t>
  </si>
  <si>
    <t>공과대학(WCD에너지공학과)</t>
  </si>
  <si>
    <t>퓨전-076</t>
  </si>
  <si>
    <t>퓨전-075</t>
  </si>
  <si>
    <t>생명과학실험실1</t>
  </si>
  <si>
    <t>자연-108</t>
  </si>
  <si>
    <t xml:space="preserve"> RNA 유전체학실험실</t>
  </si>
  <si>
    <t>차세대유세포분석연구센터</t>
  </si>
  <si>
    <t>자연-107</t>
  </si>
  <si>
    <t>단백질분자신호연구실</t>
  </si>
  <si>
    <t>생명과학실험실2</t>
  </si>
  <si>
    <t>자연-109</t>
  </si>
  <si>
    <t>B115</t>
  </si>
  <si>
    <t>PBL강의실</t>
  </si>
  <si>
    <t>퓨전-078</t>
  </si>
  <si>
    <t>대학병원 동관</t>
  </si>
  <si>
    <t>오성근교수연구실(유/무기 나노복합소재연구실)</t>
  </si>
  <si>
    <t>줄기세포 공학 실험실</t>
  </si>
  <si>
    <t>강도측정실</t>
  </si>
  <si>
    <t>콘크리트공학실험실</t>
  </si>
  <si>
    <t>공본-051</t>
  </si>
  <si>
    <t>소프트웨어 행정팀</t>
  </si>
  <si>
    <t>미자공-037</t>
  </si>
  <si>
    <t>BMW산학협력실</t>
  </si>
  <si>
    <t>산학-052</t>
  </si>
  <si>
    <t>인간-컴퓨터 상호작용 및 의학 소프트웨어 연구실</t>
  </si>
  <si>
    <t>산학-055</t>
  </si>
  <si>
    <t>산학-057</t>
  </si>
  <si>
    <t>705-2</t>
  </si>
  <si>
    <t>컴퓨터 구조 및 시스템 SW 연구실</t>
  </si>
  <si>
    <t>올림-012</t>
  </si>
  <si>
    <t>모션캡처룸</t>
  </si>
  <si>
    <t>정보-045</t>
  </si>
  <si>
    <t xml:space="preserve">  컴퓨터 구조 및 시스템SW 연구실</t>
  </si>
  <si>
    <t>정보-049</t>
  </si>
  <si>
    <t>컴퓨터공학과</t>
  </si>
  <si>
    <t>데이터베이스연구실</t>
  </si>
  <si>
    <t>정보-050</t>
  </si>
  <si>
    <t>컴퓨터보안연구실</t>
  </si>
  <si>
    <t>정보-051</t>
  </si>
  <si>
    <t>실시간시스템연구실</t>
  </si>
  <si>
    <t>정보-052</t>
  </si>
  <si>
    <t>임베디드소프트웨어공학연구실</t>
  </si>
  <si>
    <t>204-2</t>
  </si>
  <si>
    <t>정보-044</t>
  </si>
  <si>
    <t>604-2</t>
  </si>
  <si>
    <t>인공지능연구실(Artificial Intelligence Lab.)</t>
  </si>
  <si>
    <t>공과대학 행정팀</t>
  </si>
  <si>
    <t>공별-042</t>
  </si>
  <si>
    <t>동역학연구실</t>
  </si>
  <si>
    <t>전기재료응용연구실</t>
  </si>
  <si>
    <t>임베드시스템 온칩연구실</t>
  </si>
  <si>
    <t>공보-021</t>
  </si>
  <si>
    <t>412-2</t>
  </si>
  <si>
    <t>Nano-e Lab 학생연구실 2</t>
  </si>
  <si>
    <t>공본-054</t>
  </si>
  <si>
    <t>로봇설계공학연구소</t>
  </si>
  <si>
    <t>공본-055</t>
  </si>
  <si>
    <t>음향진동연구실</t>
  </si>
  <si>
    <t>공본-050</t>
  </si>
  <si>
    <t>Micro Analysis &amp; Devices Lab</t>
  </si>
  <si>
    <t>공본-052</t>
  </si>
  <si>
    <t>209-2</t>
  </si>
  <si>
    <t>PHL/Physicochemical Hydrodynamics lab</t>
  </si>
  <si>
    <t>공본-053</t>
  </si>
  <si>
    <t>209-3</t>
  </si>
  <si>
    <t>신호처리최적화연구실2</t>
  </si>
  <si>
    <t>공본-059</t>
  </si>
  <si>
    <t>708-2</t>
  </si>
  <si>
    <t>SCM설계실험실</t>
  </si>
  <si>
    <t>과학-061</t>
  </si>
  <si>
    <t>413-1~2</t>
  </si>
  <si>
    <t>건축학부 대학원 스튜디오</t>
  </si>
  <si>
    <t>신경정보시스템연구실2</t>
  </si>
  <si>
    <t>정보-053</t>
  </si>
  <si>
    <t>보로노이다이어그램연구실</t>
  </si>
  <si>
    <t>바이오에너지 및 신소재 연구실</t>
  </si>
  <si>
    <t>퓨전-079</t>
  </si>
  <si>
    <t>다기능복합재료설계제조연구실</t>
  </si>
  <si>
    <t>김성윤 LAB.</t>
  </si>
  <si>
    <t>한양-053</t>
  </si>
  <si>
    <t>외부-003</t>
  </si>
  <si>
    <t>진메디신</t>
  </si>
  <si>
    <t>성별(남/여)</t>
    <phoneticPr fontId="2" type="noConversion"/>
  </si>
  <si>
    <t>남</t>
    <phoneticPr fontId="2" type="noConversion"/>
  </si>
  <si>
    <t>여</t>
    <phoneticPr fontId="2" type="noConversion"/>
  </si>
  <si>
    <t>임상간호정보대학원</t>
    <phoneticPr fontId="2" type="noConversion"/>
  </si>
  <si>
    <t>인텔리전스컴퓨팅학부</t>
    <phoneticPr fontId="2" type="noConversion"/>
  </si>
  <si>
    <t>데이터사이언스학과</t>
    <phoneticPr fontId="2" type="noConversion"/>
  </si>
  <si>
    <t>X(건강검진 대상자 제외대상 )</t>
    <phoneticPr fontId="2" type="noConversion"/>
  </si>
  <si>
    <t>O(건강검진 대상자)</t>
    <phoneticPr fontId="2" type="noConversion"/>
  </si>
  <si>
    <t>신분</t>
    <phoneticPr fontId="3" type="noConversion"/>
  </si>
  <si>
    <r>
      <t xml:space="preserve">&lt;자료작성 시 유의사항&gt; 
연구실번호는 연구실험실 명단 참조하여 작성
</t>
    </r>
    <r>
      <rPr>
        <b/>
        <sz val="16"/>
        <rFont val="맑은 고딕"/>
        <family val="3"/>
        <charset val="129"/>
        <scheme val="minor"/>
      </rPr>
      <t xml:space="preserve">** 최종파일 저장시 실험실번호로 저장 EX) 붙임(의본-001)
</t>
    </r>
    <r>
      <rPr>
        <sz val="16"/>
        <rFont val="맑은 고딕"/>
        <family val="3"/>
        <charset val="129"/>
        <scheme val="minor"/>
      </rPr>
      <t xml:space="preserve">1. </t>
    </r>
    <r>
      <rPr>
        <b/>
        <sz val="16"/>
        <color rgb="FFFF0000"/>
        <rFont val="맑은 고딕"/>
        <family val="3"/>
        <charset val="129"/>
        <scheme val="minor"/>
      </rPr>
      <t xml:space="preserve"> 연구활동종사자 범위 : 연구실험실에 상주하여 연구/실험활동에 직접참여하는 자[교수, 직원, 연구원, 조교, 대학원생, 학부생]  
    (제외대상 : 연구실험활동을 하지 않고, 단순 행정사무, 이론연구/강의만 하는 자)</t>
    </r>
    <r>
      <rPr>
        <sz val="16"/>
        <rFont val="맑은 고딕"/>
        <family val="3"/>
        <charset val="129"/>
        <scheme val="minor"/>
      </rPr>
      <t xml:space="preserve">
2. 연구활동종사자 인원유무 : 상주인원기준(학부실험실처럼 비상주시 "해당없음"),  작성자 인적사항 기입
3. 인적사항 반드시 빠짐없이 작성요망
  - </t>
    </r>
    <r>
      <rPr>
        <b/>
        <sz val="16"/>
        <rFont val="맑은 고딕"/>
        <family val="3"/>
        <charset val="129"/>
        <scheme val="minor"/>
      </rPr>
      <t xml:space="preserve">단과대학/대학원, 신분, 재학/재직상태는 드롭다운키 활용 , 학과 학번/사번과 성명(띄어쓰기 금지, </t>
    </r>
    <r>
      <rPr>
        <b/>
        <sz val="16"/>
        <color rgb="FFFF0000"/>
        <rFont val="맑은 고딕"/>
        <family val="3"/>
        <charset val="129"/>
        <scheme val="minor"/>
      </rPr>
      <t>외국인은 FULL NAME</t>
    </r>
    <r>
      <rPr>
        <b/>
        <sz val="16"/>
        <rFont val="맑은 고딕"/>
        <family val="3"/>
        <charset val="129"/>
        <scheme val="minor"/>
      </rPr>
      <t>) 명확하게  작성 : 불일치시 인원확인 불가, 남여 성별표기</t>
    </r>
    <r>
      <rPr>
        <sz val="16"/>
        <rFont val="맑은 고딕"/>
        <family val="3"/>
        <charset val="129"/>
        <scheme val="minor"/>
      </rPr>
      <t xml:space="preserve">
  - </t>
    </r>
    <r>
      <rPr>
        <b/>
        <sz val="16"/>
        <color rgb="FF0070C0"/>
        <rFont val="맑은 고딕"/>
        <family val="3"/>
        <charset val="129"/>
        <scheme val="minor"/>
      </rPr>
      <t>실험실습 활동여부 : 실험실습을 직접수행하는 자만 "O",  강의 또는 행정만 수행하는 자는 "X"</t>
    </r>
    <r>
      <rPr>
        <sz val="16"/>
        <color theme="1"/>
        <rFont val="맑은 고딕"/>
        <family val="3"/>
        <charset val="129"/>
        <scheme val="minor"/>
      </rPr>
      <t xml:space="preserve">
</t>
    </r>
    <r>
      <rPr>
        <b/>
        <u/>
        <sz val="20"/>
        <color rgb="FFFF0000"/>
        <rFont val="맑은 고딕"/>
        <family val="3"/>
        <charset val="129"/>
        <scheme val="minor"/>
      </rPr>
      <t xml:space="preserve">** </t>
    </r>
    <r>
      <rPr>
        <b/>
        <u val="double"/>
        <sz val="20"/>
        <color rgb="FFFF0000"/>
        <rFont val="맑은 고딕"/>
        <family val="3"/>
        <charset val="129"/>
        <scheme val="minor"/>
      </rPr>
      <t xml:space="preserve">교수의 경우 직접적인 연구활동 종사여부 작성(건강검진 대상 유무 파악) : </t>
    </r>
    <r>
      <rPr>
        <b/>
        <u val="double"/>
        <sz val="20"/>
        <color rgb="FFFF0000"/>
        <rFont val="맑은 고딕"/>
        <family val="3"/>
        <charset val="129"/>
      </rPr>
      <t>직접실험참여 "O" , 비 참여(실험 연구 지도) "X"</t>
    </r>
    <r>
      <rPr>
        <b/>
        <sz val="16"/>
        <color rgb="FFFF0000"/>
        <rFont val="맑은 고딕"/>
        <family val="3"/>
        <charset val="129"/>
        <scheme val="minor"/>
      </rPr>
      <t xml:space="preserve">
</t>
    </r>
    <r>
      <rPr>
        <b/>
        <sz val="16"/>
        <color theme="1"/>
        <rFont val="맑은 고딕"/>
        <family val="3"/>
        <charset val="129"/>
        <scheme val="minor"/>
      </rPr>
      <t xml:space="preserve">  - 비한양인 : 학교에 적을 두지 않은 자로서(휴학생, 졸업생, 수료생 중 연구등록미실시자, 교수개인 고용, 외부업체 직원 등)</t>
    </r>
    <r>
      <rPr>
        <b/>
        <sz val="16"/>
        <color rgb="FFFF0000"/>
        <rFont val="맑은 고딕"/>
        <family val="3"/>
        <charset val="129"/>
        <scheme val="minor"/>
      </rPr>
      <t xml:space="preserve">
</t>
    </r>
    <r>
      <rPr>
        <b/>
        <sz val="16"/>
        <color rgb="FF000099"/>
        <rFont val="맑은 고딕"/>
        <family val="3"/>
        <charset val="129"/>
        <scheme val="minor"/>
      </rPr>
      <t>4. 보험가입 현황파악(신분별로 자동입력 되도록 수식적용되어 있음) : 정보공시 및 추후 보험가입 시 참고하고자 함</t>
    </r>
    <r>
      <rPr>
        <b/>
        <sz val="16"/>
        <color rgb="FFFF0000"/>
        <rFont val="맑은 고딕"/>
        <family val="3"/>
        <charset val="129"/>
        <scheme val="minor"/>
      </rPr>
      <t xml:space="preserve">
  - 산재보험 : 학교에서 급여를 받는자, 월급명세표에 국민연금 및 산재보험가입 납부(비전임교원, 직원 중 계약직원(자체업무직원), 산학협력단 소속 연구원, 유급조교, 학교외부 직원)
  - 사학연금 : 학교에서 급여를 받는자, 월급명세표에 사학연금 납부(전임교원, 직원(일반직, 기술직, 기능직))
  - 연구활동종사자 상해보험 : </t>
    </r>
    <r>
      <rPr>
        <b/>
        <u/>
        <sz val="16"/>
        <color rgb="FFFF0000"/>
        <rFont val="맑은 고딕"/>
        <family val="3"/>
        <charset val="129"/>
        <scheme val="minor"/>
      </rPr>
      <t>재학 중인 학부생 및 대학원생</t>
    </r>
    <r>
      <rPr>
        <b/>
        <sz val="16"/>
        <color rgb="FFFF0000"/>
        <rFont val="맑은 고딕"/>
        <family val="3"/>
        <charset val="129"/>
        <scheme val="minor"/>
      </rPr>
      <t xml:space="preserve">(수료생 중 연구등록생포함), </t>
    </r>
    <r>
      <rPr>
        <b/>
        <u/>
        <sz val="16"/>
        <color rgb="FFFF0000"/>
        <rFont val="맑은 고딕"/>
        <family val="3"/>
        <charset val="129"/>
        <scheme val="minor"/>
      </rPr>
      <t xml:space="preserve">단 제외대상 : 재학상태가 아닌 휴학생, 졸업생, 수료생 중 연구등록미등록자
</t>
    </r>
    <r>
      <rPr>
        <b/>
        <sz val="16"/>
        <color rgb="FFFF0000"/>
        <rFont val="맑은 고딕"/>
        <family val="3"/>
        <charset val="129"/>
        <scheme val="minor"/>
      </rPr>
      <t xml:space="preserve">  - 별도 보험가입 필요인원 : 휴학생, 졸업생, 수료생 중 연구등록미실시자, 외부업체직원, 교수개인 고용 등</t>
    </r>
    <r>
      <rPr>
        <b/>
        <sz val="16"/>
        <rFont val="맑은 고딕"/>
        <family val="3"/>
        <charset val="129"/>
        <scheme val="minor"/>
      </rPr>
      <t xml:space="preserve">
4. 자료작성 미비(오류)로 발생되는 사항은 작성자 및 해당 연구실 안전책임자에게 귀속됨으로 철저한 확인요망
</t>
    </r>
    <r>
      <rPr>
        <b/>
        <sz val="20"/>
        <color rgb="FF000099"/>
        <rFont val="맑은 고딕"/>
        <family val="3"/>
        <charset val="129"/>
        <scheme val="minor"/>
      </rPr>
      <t>5. 양식 임의변경 절대금지</t>
    </r>
    <phoneticPr fontId="2" type="noConversion"/>
  </si>
  <si>
    <t>2020년 1학기 연구실험실 현황(02월03일기준)</t>
    <phoneticPr fontId="2" type="noConversion"/>
  </si>
  <si>
    <t>연구실
번호</t>
    <phoneticPr fontId="2" type="noConversion"/>
  </si>
  <si>
    <t>연구실/실험실 분리</t>
    <phoneticPr fontId="2" type="noConversion"/>
  </si>
  <si>
    <t>화학물질</t>
    <phoneticPr fontId="2" type="noConversion"/>
  </si>
  <si>
    <t>고압가스</t>
    <phoneticPr fontId="2" type="noConversion"/>
  </si>
  <si>
    <t>화재위험</t>
    <phoneticPr fontId="2" type="noConversion"/>
  </si>
  <si>
    <t>신분</t>
    <phoneticPr fontId="2" type="noConversion"/>
  </si>
  <si>
    <t>성별</t>
    <phoneticPr fontId="2" type="noConversion"/>
  </si>
  <si>
    <t>사번</t>
    <phoneticPr fontId="114" type="noConversion"/>
  </si>
  <si>
    <t>사무실
전화번호</t>
    <phoneticPr fontId="2" type="noConversion"/>
  </si>
  <si>
    <t>휴대폰번호</t>
    <phoneticPr fontId="2" type="noConversion"/>
  </si>
  <si>
    <t>학번/사번</t>
    <phoneticPr fontId="114" type="noConversion"/>
  </si>
  <si>
    <t>한양-012</t>
    <phoneticPr fontId="2" type="noConversion"/>
  </si>
  <si>
    <t>X</t>
  </si>
  <si>
    <t>전기/전자</t>
  </si>
  <si>
    <t>141.38</t>
  </si>
  <si>
    <t/>
  </si>
  <si>
    <t>건축/환경</t>
  </si>
  <si>
    <t>48.6</t>
  </si>
  <si>
    <t>62.07</t>
  </si>
  <si>
    <t>외부-017</t>
    <phoneticPr fontId="2" type="noConversion"/>
  </si>
  <si>
    <t>외부업체</t>
    <phoneticPr fontId="2" type="noConversion"/>
  </si>
  <si>
    <t>268.2</t>
  </si>
  <si>
    <t>24.54</t>
  </si>
  <si>
    <t>화학/화공</t>
  </si>
  <si>
    <t>188.37</t>
  </si>
  <si>
    <t>기타(산업공학)</t>
  </si>
  <si>
    <t>30.37</t>
  </si>
  <si>
    <t>기계/물리</t>
  </si>
  <si>
    <t>64.33</t>
  </si>
  <si>
    <t>SEED LAB</t>
    <phoneticPr fontId="2" type="noConversion"/>
  </si>
  <si>
    <t>O</t>
    <phoneticPr fontId="2" type="noConversion"/>
  </si>
  <si>
    <t>264.97</t>
  </si>
  <si>
    <t>한양-044</t>
    <phoneticPr fontId="2" type="noConversion"/>
  </si>
  <si>
    <t>SEED LAB</t>
    <phoneticPr fontId="2" type="noConversion"/>
  </si>
  <si>
    <t>X</t>
    <phoneticPr fontId="2" type="noConversion"/>
  </si>
  <si>
    <t>145.15</t>
  </si>
  <si>
    <t>나노SOI공정연구실</t>
    <phoneticPr fontId="2" type="noConversion"/>
  </si>
  <si>
    <t>14.94</t>
  </si>
  <si>
    <t>26.54</t>
  </si>
  <si>
    <t>한양-041</t>
    <phoneticPr fontId="2" type="noConversion"/>
  </si>
  <si>
    <t>27.94</t>
  </si>
  <si>
    <t>외부-011</t>
    <phoneticPr fontId="2" type="noConversion"/>
  </si>
  <si>
    <t>기타(3D프린팅)</t>
  </si>
  <si>
    <t xml:space="preserve"> </t>
    <phoneticPr fontId="2" type="noConversion"/>
  </si>
  <si>
    <t>외부-012</t>
    <phoneticPr fontId="2" type="noConversion"/>
  </si>
  <si>
    <t>B108-8</t>
    <phoneticPr fontId="2" type="noConversion"/>
  </si>
  <si>
    <t>AIMD</t>
    <phoneticPr fontId="2" type="noConversion"/>
  </si>
  <si>
    <t>H-701-B-01-08-8</t>
    <phoneticPr fontId="2" type="noConversion"/>
  </si>
  <si>
    <t>기타(의료기기)</t>
    <phoneticPr fontId="2" type="noConversion"/>
  </si>
  <si>
    <t>외부-013</t>
    <phoneticPr fontId="2" type="noConversion"/>
  </si>
  <si>
    <t>외부업체</t>
    <phoneticPr fontId="2" type="noConversion"/>
  </si>
  <si>
    <t>57.91</t>
  </si>
  <si>
    <t>H-701-F-03-053</t>
  </si>
  <si>
    <t>의학/생물</t>
  </si>
  <si>
    <t>129.87</t>
  </si>
  <si>
    <t>O</t>
    <phoneticPr fontId="2" type="noConversion"/>
  </si>
  <si>
    <t>249.79</t>
  </si>
  <si>
    <t>329.74</t>
  </si>
  <si>
    <t>342.15</t>
  </si>
  <si>
    <t>317.38</t>
  </si>
  <si>
    <t>268.05</t>
  </si>
  <si>
    <t>235.58</t>
  </si>
  <si>
    <t>H-207-F-01-03</t>
  </si>
  <si>
    <t>공과대학 행정팀</t>
    <phoneticPr fontId="2" type="noConversion"/>
  </si>
  <si>
    <t>기계공학과</t>
    <phoneticPr fontId="2" type="noConversion"/>
  </si>
  <si>
    <t>동력계실</t>
    <phoneticPr fontId="2" type="noConversion"/>
  </si>
  <si>
    <t>61.56</t>
  </si>
  <si>
    <t>60.28</t>
  </si>
  <si>
    <t>116.64</t>
  </si>
  <si>
    <t>29.16</t>
  </si>
  <si>
    <t>87.48</t>
  </si>
  <si>
    <t>58.32</t>
  </si>
  <si>
    <t>전기재료응용연구실</t>
    <phoneticPr fontId="2" type="noConversion"/>
  </si>
  <si>
    <t>열공학실험준비실</t>
    <phoneticPr fontId="2" type="noConversion"/>
  </si>
  <si>
    <t>29.5</t>
  </si>
  <si>
    <t>X</t>
    <phoneticPr fontId="2" type="noConversion"/>
  </si>
  <si>
    <t>전력전자실험 2</t>
    <phoneticPr fontId="2" type="noConversion"/>
  </si>
  <si>
    <t>공별-035</t>
    <phoneticPr fontId="2" type="noConversion"/>
  </si>
  <si>
    <t>멀티미디어네트워킹연구실1</t>
    <phoneticPr fontId="2" type="noConversion"/>
  </si>
  <si>
    <t>공별-037</t>
    <phoneticPr fontId="2" type="noConversion"/>
  </si>
  <si>
    <t>융합전자공학부</t>
    <phoneticPr fontId="2" type="noConversion"/>
  </si>
  <si>
    <t>공업센터별관</t>
    <phoneticPr fontId="2" type="noConversion"/>
  </si>
  <si>
    <t>604-1</t>
    <phoneticPr fontId="2" type="noConversion"/>
  </si>
  <si>
    <t>통신신호처리연구실2</t>
    <phoneticPr fontId="2" type="noConversion"/>
  </si>
  <si>
    <t>H-207-F-06-04-1</t>
    <phoneticPr fontId="2" type="noConversion"/>
  </si>
  <si>
    <t>전기/전자</t>
    <phoneticPr fontId="2" type="noConversion"/>
  </si>
  <si>
    <t>606-1~2</t>
    <phoneticPr fontId="2" type="noConversion"/>
  </si>
  <si>
    <t>공별-034</t>
    <phoneticPr fontId="2" type="noConversion"/>
  </si>
  <si>
    <t>음성,음향, 오디오신호처리연구실</t>
    <phoneticPr fontId="2" type="noConversion"/>
  </si>
  <si>
    <t>30.78</t>
  </si>
  <si>
    <t>31.42</t>
  </si>
  <si>
    <t>31.7</t>
  </si>
  <si>
    <t>31.05</t>
  </si>
  <si>
    <t>62.85</t>
  </si>
  <si>
    <t>24.64</t>
  </si>
  <si>
    <t>23.36</t>
  </si>
  <si>
    <t>열공학실험실</t>
    <phoneticPr fontId="2" type="noConversion"/>
  </si>
  <si>
    <t>121.81</t>
  </si>
  <si>
    <t>18.14</t>
  </si>
  <si>
    <t>공보-022</t>
    <phoneticPr fontId="2" type="noConversion"/>
  </si>
  <si>
    <t>공업센터보일러동</t>
    <phoneticPr fontId="2" type="noConversion"/>
  </si>
  <si>
    <t>영상공학연구실</t>
    <phoneticPr fontId="2" type="noConversion"/>
  </si>
  <si>
    <t>H-207-F-04-15</t>
    <phoneticPr fontId="2" type="noConversion"/>
  </si>
  <si>
    <t>183.6</t>
  </si>
  <si>
    <t>62.64</t>
  </si>
  <si>
    <t>21.6</t>
  </si>
  <si>
    <t>공보-020</t>
    <phoneticPr fontId="2" type="noConversion"/>
  </si>
  <si>
    <t>융합전자공학부</t>
    <phoneticPr fontId="2" type="noConversion"/>
  </si>
  <si>
    <t>412-1</t>
    <phoneticPr fontId="2" type="noConversion"/>
  </si>
  <si>
    <t>H-207-F-04-12-1</t>
    <phoneticPr fontId="2" type="noConversion"/>
  </si>
  <si>
    <t>전기/전자</t>
    <phoneticPr fontId="2" type="noConversion"/>
  </si>
  <si>
    <t>기계공학부</t>
    <phoneticPr fontId="2" type="noConversion"/>
  </si>
  <si>
    <t>H-207-F-04-12-2</t>
  </si>
  <si>
    <t>24.12</t>
  </si>
  <si>
    <t>28.12</t>
  </si>
  <si>
    <t>22.32</t>
  </si>
  <si>
    <t>42.3</t>
  </si>
  <si>
    <t>공보-016</t>
    <phoneticPr fontId="2" type="noConversion"/>
  </si>
  <si>
    <t>전력&amp;에너지시스템연구실</t>
    <phoneticPr fontId="2" type="noConversion"/>
  </si>
  <si>
    <t>공본-047</t>
    <phoneticPr fontId="2" type="noConversion"/>
  </si>
  <si>
    <t>한양여성공학인재양성센터</t>
    <phoneticPr fontId="2" type="noConversion"/>
  </si>
  <si>
    <t>여성공학인재양성센터 실습실</t>
    <phoneticPr fontId="2" type="noConversion"/>
  </si>
  <si>
    <t>18.4</t>
  </si>
  <si>
    <t>60.8</t>
  </si>
  <si>
    <t>소프트웨어 행정팀</t>
    <phoneticPr fontId="2" type="noConversion"/>
  </si>
  <si>
    <t>H-206-F-03-04</t>
  </si>
  <si>
    <t>57.76</t>
  </si>
  <si>
    <t>24.7</t>
  </si>
  <si>
    <t>39.02</t>
  </si>
  <si>
    <t>318.71</t>
  </si>
  <si>
    <t>222.68</t>
  </si>
  <si>
    <t>69.74</t>
  </si>
  <si>
    <t>89.83</t>
  </si>
  <si>
    <t>42.86</t>
  </si>
  <si>
    <t>88.16</t>
  </si>
  <si>
    <t>공본-048</t>
    <phoneticPr fontId="2" type="noConversion"/>
  </si>
  <si>
    <t>공업센터본관</t>
    <phoneticPr fontId="2" type="noConversion"/>
  </si>
  <si>
    <t>임베디드 보안시스템 연구실</t>
    <phoneticPr fontId="2" type="noConversion"/>
  </si>
  <si>
    <t>H-206-F-03-03</t>
  </si>
  <si>
    <t>H-206-F-03-06</t>
  </si>
  <si>
    <t>H-206-F-03-07</t>
  </si>
  <si>
    <t>47.54</t>
  </si>
  <si>
    <t>기타(pc실)</t>
  </si>
  <si>
    <t>121.6</t>
  </si>
  <si>
    <t>공본-021</t>
    <phoneticPr fontId="2" type="noConversion"/>
  </si>
  <si>
    <t>132.24</t>
  </si>
  <si>
    <t>87.74</t>
  </si>
  <si>
    <t>90.48</t>
  </si>
  <si>
    <t>91.2</t>
  </si>
  <si>
    <t>67.37</t>
  </si>
  <si>
    <t>73.8</t>
  </si>
  <si>
    <t>H-206-F-02-09-2</t>
  </si>
  <si>
    <t>H-206-F-02-09-3</t>
  </si>
  <si>
    <t>63.27</t>
  </si>
  <si>
    <t>공본-049</t>
    <phoneticPr fontId="2" type="noConversion"/>
  </si>
  <si>
    <t>전기·생체공학부</t>
    <phoneticPr fontId="2" type="noConversion"/>
  </si>
  <si>
    <t>공업센터본관</t>
    <phoneticPr fontId="2" type="noConversion"/>
  </si>
  <si>
    <t>407-1~2</t>
    <phoneticPr fontId="2" type="noConversion"/>
  </si>
  <si>
    <t>H-206-F-04-07-1</t>
  </si>
  <si>
    <t>15.2</t>
  </si>
  <si>
    <t>공본-058</t>
    <phoneticPr fontId="2" type="noConversion"/>
  </si>
  <si>
    <t>전기공학과</t>
    <phoneticPr fontId="2" type="noConversion"/>
  </si>
  <si>
    <t>607-2</t>
    <phoneticPr fontId="2" type="noConversion"/>
  </si>
  <si>
    <t>분산전원연구실</t>
    <phoneticPr fontId="2" type="noConversion"/>
  </si>
  <si>
    <t>H-206-F-06-07-2</t>
  </si>
  <si>
    <t>30.4</t>
  </si>
  <si>
    <t>H-206-F-07-08-2</t>
  </si>
  <si>
    <t>66.36</t>
  </si>
  <si>
    <t>44.08</t>
  </si>
  <si>
    <t>에너지/자원</t>
  </si>
  <si>
    <t>88.69</t>
  </si>
  <si>
    <t>91.36</t>
  </si>
  <si>
    <t>88.93</t>
  </si>
  <si>
    <t>58.21</t>
  </si>
  <si>
    <t>88.55</t>
  </si>
  <si>
    <t>43.42</t>
  </si>
  <si>
    <t>33.04</t>
  </si>
  <si>
    <t>59.13</t>
  </si>
  <si>
    <t>147.01</t>
  </si>
  <si>
    <t>59.32</t>
  </si>
  <si>
    <t>58.39</t>
  </si>
  <si>
    <t>59.41</t>
  </si>
  <si>
    <t>59.33</t>
  </si>
  <si>
    <t>43.74</t>
  </si>
  <si>
    <t>44.96</t>
  </si>
  <si>
    <t>과학-058</t>
    <phoneticPr fontId="2" type="noConversion"/>
  </si>
  <si>
    <t>건축공학부</t>
    <phoneticPr fontId="2" type="noConversion"/>
  </si>
  <si>
    <t>과학기술관</t>
    <phoneticPr fontId="2" type="noConversion"/>
  </si>
  <si>
    <t>건축음향연구실2</t>
    <phoneticPr fontId="2" type="noConversion"/>
  </si>
  <si>
    <t>H-203-F-06-01</t>
    <phoneticPr fontId="2" type="noConversion"/>
  </si>
  <si>
    <t>건축/환경</t>
    <phoneticPr fontId="2" type="noConversion"/>
  </si>
  <si>
    <t>건축학부</t>
    <phoneticPr fontId="2" type="noConversion"/>
  </si>
  <si>
    <t>H-203-F-04-13-1</t>
  </si>
  <si>
    <t>과학-057</t>
    <phoneticPr fontId="2" type="noConversion"/>
  </si>
  <si>
    <t>건축공학부</t>
    <phoneticPr fontId="2" type="noConversion"/>
  </si>
  <si>
    <t>605-1</t>
    <phoneticPr fontId="2" type="noConversion"/>
  </si>
  <si>
    <t>건축음향연구실1</t>
    <phoneticPr fontId="2" type="noConversion"/>
  </si>
  <si>
    <t>H-203-F-06-05-1</t>
  </si>
  <si>
    <t>과학-060</t>
    <phoneticPr fontId="2" type="noConversion"/>
  </si>
  <si>
    <t>609-2</t>
    <phoneticPr fontId="2" type="noConversion"/>
  </si>
  <si>
    <t>내진/진동연구실1</t>
    <phoneticPr fontId="2" type="noConversion"/>
  </si>
  <si>
    <t>H-203-F-06-09-2</t>
  </si>
  <si>
    <t>과학-059</t>
    <phoneticPr fontId="2" type="noConversion"/>
  </si>
  <si>
    <t>과학기술관</t>
    <phoneticPr fontId="2" type="noConversion"/>
  </si>
  <si>
    <t>611-2</t>
    <phoneticPr fontId="2" type="noConversion"/>
  </si>
  <si>
    <t>클라이언트브리핑및프로그램관리연구실</t>
    <phoneticPr fontId="2" type="noConversion"/>
  </si>
  <si>
    <t>H-203-F-06-11-2</t>
    <phoneticPr fontId="2" type="noConversion"/>
  </si>
  <si>
    <t>건축/환경</t>
    <phoneticPr fontId="2" type="noConversion"/>
  </si>
  <si>
    <t>709-1</t>
    <phoneticPr fontId="2" type="noConversion"/>
  </si>
  <si>
    <t>H-203-F-07-09-1</t>
  </si>
  <si>
    <t>30.26</t>
  </si>
  <si>
    <t>87.53</t>
  </si>
  <si>
    <t>88.25</t>
  </si>
  <si>
    <t>58.35</t>
  </si>
  <si>
    <t>45.36</t>
  </si>
  <si>
    <t>103.27</t>
  </si>
  <si>
    <t>H-203-B-02-01</t>
    <phoneticPr fontId="2" type="noConversion"/>
  </si>
  <si>
    <t>59.36</t>
  </si>
  <si>
    <t>43.4</t>
  </si>
  <si>
    <t>58.57</t>
  </si>
  <si>
    <t>206.82</t>
  </si>
  <si>
    <t>기타(원자력)</t>
  </si>
  <si>
    <t>20.63</t>
  </si>
  <si>
    <t>구리병원 동관</t>
    <phoneticPr fontId="2" type="noConversion"/>
  </si>
  <si>
    <t>16.51</t>
  </si>
  <si>
    <t>외부-004</t>
    <phoneticPr fontId="2" type="noConversion"/>
  </si>
  <si>
    <t>110.89</t>
  </si>
  <si>
    <t>171.32</t>
  </si>
  <si>
    <t>96.63</t>
  </si>
  <si>
    <t>92.19</t>
  </si>
  <si>
    <t>외부-006</t>
    <phoneticPr fontId="2" type="noConversion"/>
  </si>
  <si>
    <t>113.39</t>
  </si>
  <si>
    <t>외부-007</t>
    <phoneticPr fontId="2" type="noConversion"/>
  </si>
  <si>
    <t>소프트웨어 행정팀</t>
    <phoneticPr fontId="2" type="noConversion"/>
  </si>
  <si>
    <t>106.9</t>
  </si>
  <si>
    <t>외부-008</t>
    <phoneticPr fontId="2" type="noConversion"/>
  </si>
  <si>
    <t>110.91</t>
  </si>
  <si>
    <t>115.08</t>
  </si>
  <si>
    <t>107.12</t>
  </si>
  <si>
    <t>122.74</t>
  </si>
  <si>
    <t>430.78</t>
  </si>
  <si>
    <t>외부-009</t>
    <phoneticPr fontId="2" type="noConversion"/>
  </si>
  <si>
    <t>111.19</t>
  </si>
  <si>
    <t>130.74</t>
  </si>
  <si>
    <t>H-210-F-05-06</t>
  </si>
  <si>
    <t>98.56</t>
  </si>
  <si>
    <t>95</t>
  </si>
  <si>
    <t>93.64</t>
  </si>
  <si>
    <t>차량실습실</t>
    <phoneticPr fontId="2" type="noConversion"/>
  </si>
  <si>
    <t>386.68</t>
  </si>
  <si>
    <t>미자공-048</t>
    <phoneticPr fontId="2" type="noConversion"/>
  </si>
  <si>
    <t>B109-1</t>
    <phoneticPr fontId="2" type="noConversion"/>
  </si>
  <si>
    <t>차량실습실-1</t>
    <phoneticPr fontId="2" type="noConversion"/>
  </si>
  <si>
    <t>H-210-B-01-9-1</t>
    <phoneticPr fontId="2" type="noConversion"/>
  </si>
  <si>
    <t>47.93</t>
  </si>
  <si>
    <t>37.35</t>
  </si>
  <si>
    <t>18.67</t>
  </si>
  <si>
    <t>H-506-B-02-01</t>
  </si>
  <si>
    <t>기타(미술)</t>
  </si>
  <si>
    <t>76.95</t>
  </si>
  <si>
    <t>63.45</t>
  </si>
  <si>
    <t>48.45</t>
  </si>
  <si>
    <t>115.2</t>
  </si>
  <si>
    <t>95.52</t>
  </si>
  <si>
    <t>131.19</t>
  </si>
  <si>
    <t>기타(컴퓨터)</t>
  </si>
  <si>
    <t>56.68</t>
  </si>
  <si>
    <t>21.85</t>
  </si>
  <si>
    <t>산학-008</t>
    <phoneticPr fontId="2" type="noConversion"/>
  </si>
  <si>
    <t>소프트웨어플랫폼연구실</t>
    <phoneticPr fontId="2" type="noConversion"/>
  </si>
  <si>
    <t>H-304-F-05-03-2</t>
  </si>
  <si>
    <t>H-304-F-07-08-1</t>
  </si>
  <si>
    <t>모바일&amp;네트워크지능연구실</t>
    <phoneticPr fontId="2" type="noConversion"/>
  </si>
  <si>
    <t>23.94</t>
  </si>
  <si>
    <t>모바일&amp;네트워크지능연구실</t>
    <phoneticPr fontId="2" type="noConversion"/>
  </si>
  <si>
    <t>H-304-F-07-11</t>
  </si>
  <si>
    <t>H-304-F-07-05-2</t>
  </si>
  <si>
    <t>55.39</t>
  </si>
  <si>
    <t>신경정보시스템연구실1</t>
    <phoneticPr fontId="2" type="noConversion"/>
  </si>
  <si>
    <t>H-304-F-01-04</t>
    <phoneticPr fontId="2" type="noConversion"/>
  </si>
  <si>
    <t>71.82</t>
  </si>
  <si>
    <t>43.78</t>
  </si>
  <si>
    <t>47.88</t>
  </si>
  <si>
    <t>산학-023</t>
    <phoneticPr fontId="2" type="noConversion"/>
  </si>
  <si>
    <t>53.32</t>
  </si>
  <si>
    <t>95.76</t>
  </si>
  <si>
    <t>56.12</t>
  </si>
  <si>
    <t>47.87</t>
  </si>
  <si>
    <t>52.64</t>
  </si>
  <si>
    <t>산학-042</t>
    <phoneticPr fontId="2" type="noConversion"/>
  </si>
  <si>
    <t>임베디드 및 네트워크컴퓨팅연구실(515)</t>
    <phoneticPr fontId="2" type="noConversion"/>
  </si>
  <si>
    <t>74</t>
  </si>
  <si>
    <t>42.56</t>
  </si>
  <si>
    <t>72.96</t>
  </si>
  <si>
    <t>43.32</t>
  </si>
  <si>
    <t>산학-054</t>
    <phoneticPr fontId="2" type="noConversion"/>
  </si>
  <si>
    <t>임베디드무선통신연구실</t>
    <phoneticPr fontId="2" type="noConversion"/>
  </si>
  <si>
    <t>H-304-F-07-09-2</t>
  </si>
  <si>
    <t>21.54</t>
  </si>
  <si>
    <t>산학-009</t>
    <phoneticPr fontId="2" type="noConversion"/>
  </si>
  <si>
    <t>산학기술관</t>
    <phoneticPr fontId="2" type="noConversion"/>
  </si>
  <si>
    <t>702-2호</t>
    <phoneticPr fontId="2" type="noConversion"/>
  </si>
  <si>
    <t>윤기중교수대학원연구실</t>
    <phoneticPr fontId="2" type="noConversion"/>
  </si>
  <si>
    <t xml:space="preserve"> H-304-F-07-03-2 </t>
    <phoneticPr fontId="2" type="noConversion"/>
  </si>
  <si>
    <t>구축 중</t>
    <phoneticPr fontId="2" type="noConversion"/>
  </si>
  <si>
    <t>25.47</t>
  </si>
  <si>
    <t>33.06</t>
  </si>
  <si>
    <t>66.12</t>
  </si>
  <si>
    <t>기타(식품)</t>
  </si>
  <si>
    <t>117.27</t>
  </si>
  <si>
    <t>75.74</t>
  </si>
  <si>
    <t>32.67</t>
  </si>
  <si>
    <t>119.46</t>
  </si>
  <si>
    <t>115.83</t>
  </si>
  <si>
    <t>120.34</t>
  </si>
  <si>
    <t>기타(의류)</t>
  </si>
  <si>
    <t>98.58</t>
  </si>
  <si>
    <t>169.61</t>
  </si>
  <si>
    <t>105.83</t>
  </si>
  <si>
    <t>169.73</t>
  </si>
  <si>
    <t>128.46</t>
  </si>
  <si>
    <t>127.91</t>
  </si>
  <si>
    <t>132.64</t>
  </si>
  <si>
    <t>기타(디자인)</t>
  </si>
  <si>
    <t>생활과학관</t>
    <phoneticPr fontId="2" type="noConversion"/>
  </si>
  <si>
    <t>142</t>
  </si>
  <si>
    <t>169.68</t>
  </si>
  <si>
    <t>127.61</t>
  </si>
  <si>
    <t>31.4</t>
  </si>
  <si>
    <t>68.42</t>
  </si>
  <si>
    <t>10.8</t>
  </si>
  <si>
    <t>기자재보관실</t>
    <phoneticPr fontId="2" type="noConversion"/>
  </si>
  <si>
    <t>기타(분석)</t>
  </si>
  <si>
    <t>28.98</t>
  </si>
  <si>
    <t>29.38</t>
  </si>
  <si>
    <t>1층</t>
    <phoneticPr fontId="2" type="noConversion"/>
  </si>
  <si>
    <t>57.96</t>
  </si>
  <si>
    <t>46.17</t>
  </si>
  <si>
    <t>87.88</t>
  </si>
  <si>
    <t>54.34</t>
  </si>
  <si>
    <t>44.6</t>
  </si>
  <si>
    <t>신소-104</t>
    <phoneticPr fontId="2" type="noConversion"/>
  </si>
  <si>
    <t>공과대학 행정팀</t>
    <phoneticPr fontId="2" type="noConversion"/>
  </si>
  <si>
    <t>신소재공학관</t>
    <phoneticPr fontId="2" type="noConversion"/>
  </si>
  <si>
    <t>첨단 구조재료 실험실</t>
  </si>
  <si>
    <t>48.86</t>
  </si>
  <si>
    <t>30.59</t>
  </si>
  <si>
    <t>34.45</t>
  </si>
  <si>
    <t>메소-스케일재료분석/합성실험실</t>
    <phoneticPr fontId="2" type="noConversion"/>
  </si>
  <si>
    <t>신소-010</t>
    <phoneticPr fontId="2" type="noConversion"/>
  </si>
  <si>
    <t>기능성재료에너지 실험실</t>
    <phoneticPr fontId="2" type="noConversion"/>
  </si>
  <si>
    <t>H-204-F-05-10</t>
  </si>
  <si>
    <t>25.36</t>
  </si>
  <si>
    <t>118.74</t>
  </si>
  <si>
    <t>86.94</t>
  </si>
  <si>
    <t>83.32</t>
  </si>
  <si>
    <t>기능성재료 및 에너지 실험실2</t>
    <phoneticPr fontId="2" type="noConversion"/>
  </si>
  <si>
    <t>639.77</t>
  </si>
  <si>
    <t>143.29</t>
  </si>
  <si>
    <t>115.92</t>
  </si>
  <si>
    <t>78</t>
  </si>
  <si>
    <t>32.4</t>
  </si>
  <si>
    <t>90.72</t>
  </si>
  <si>
    <t>173.12</t>
  </si>
  <si>
    <t>144.9</t>
  </si>
  <si>
    <t>28.18</t>
  </si>
  <si>
    <t>59.2</t>
  </si>
  <si>
    <t>신소-105</t>
    <phoneticPr fontId="2" type="noConversion"/>
  </si>
  <si>
    <t>최선진,한태희 공동실험실</t>
  </si>
  <si>
    <t>H-204-F-05-21</t>
  </si>
  <si>
    <t>화학/화공</t>
    <phoneticPr fontId="2" type="noConversion"/>
  </si>
  <si>
    <t>올림-007</t>
    <phoneticPr fontId="2" type="noConversion"/>
  </si>
  <si>
    <t>기능학실험실</t>
    <phoneticPr fontId="2" type="noConversion"/>
  </si>
  <si>
    <t>기타(예체능)</t>
  </si>
  <si>
    <t>130.2</t>
  </si>
  <si>
    <t>스포츠심리학실험실</t>
    <phoneticPr fontId="2" type="noConversion"/>
  </si>
  <si>
    <t>51.85</t>
  </si>
  <si>
    <t>올림-013</t>
    <phoneticPr fontId="2" type="noConversion"/>
  </si>
  <si>
    <t>올림픽체육관</t>
    <phoneticPr fontId="2" type="noConversion"/>
  </si>
  <si>
    <t>319~322</t>
    <phoneticPr fontId="2" type="noConversion"/>
  </si>
  <si>
    <t>측정평가실험실/운동생리학실험실</t>
    <phoneticPr fontId="2" type="noConversion"/>
  </si>
  <si>
    <t>H-306-F-03-12~14</t>
    <phoneticPr fontId="2" type="noConversion"/>
  </si>
  <si>
    <t>기타(체육)</t>
    <phoneticPr fontId="2" type="noConversion"/>
  </si>
  <si>
    <t>22.56</t>
  </si>
  <si>
    <t>예술체육대학행정팀</t>
    <phoneticPr fontId="2" type="noConversion"/>
  </si>
  <si>
    <t>컴퓨터실</t>
    <phoneticPr fontId="2" type="noConversion"/>
  </si>
  <si>
    <t>101.53</t>
  </si>
  <si>
    <t>예술체육대학행정팀</t>
    <phoneticPr fontId="2" type="noConversion"/>
  </si>
  <si>
    <t>어학실험실1</t>
    <phoneticPr fontId="2" type="noConversion"/>
  </si>
  <si>
    <t>128</t>
  </si>
  <si>
    <t>어학실험실2</t>
    <phoneticPr fontId="2" type="noConversion"/>
  </si>
  <si>
    <t>41.6</t>
  </si>
  <si>
    <t>연극영화학과</t>
    <phoneticPr fontId="2" type="noConversion"/>
  </si>
  <si>
    <t>251.6</t>
  </si>
  <si>
    <t>H-306-F-02-12-1</t>
  </si>
  <si>
    <t>혁신복합공전센터(머신샵포함)</t>
    <phoneticPr fontId="2" type="noConversion"/>
  </si>
  <si>
    <t>384.94</t>
  </si>
  <si>
    <t>127.73</t>
  </si>
  <si>
    <t>외부-014</t>
    <phoneticPr fontId="2" type="noConversion"/>
  </si>
  <si>
    <t>H-705-F-09-03</t>
    <phoneticPr fontId="2" type="noConversion"/>
  </si>
  <si>
    <t>외부-015</t>
    <phoneticPr fontId="2" type="noConversion"/>
  </si>
  <si>
    <t>H-705-F-08-05</t>
    <phoneticPr fontId="2" type="noConversion"/>
  </si>
  <si>
    <t>외부-016</t>
    <phoneticPr fontId="2" type="noConversion"/>
  </si>
  <si>
    <t>라이너스</t>
    <phoneticPr fontId="2" type="noConversion"/>
  </si>
  <si>
    <t>H-705-F-09-07</t>
    <phoneticPr fontId="2" type="noConversion"/>
  </si>
  <si>
    <t>기타(VR)</t>
    <phoneticPr fontId="2" type="noConversion"/>
  </si>
  <si>
    <t>14.58</t>
  </si>
  <si>
    <t>18.63</t>
  </si>
  <si>
    <t>18.33</t>
  </si>
  <si>
    <t>8.19</t>
  </si>
  <si>
    <t>38.52</t>
  </si>
  <si>
    <t>159.51</t>
  </si>
  <si>
    <t>18.31</t>
  </si>
  <si>
    <t>37.26</t>
  </si>
  <si>
    <t>51.84</t>
  </si>
  <si>
    <t>51.44</t>
  </si>
  <si>
    <t>32.94</t>
  </si>
  <si>
    <t>42.09</t>
  </si>
  <si>
    <t>32.64</t>
  </si>
  <si>
    <t>29.96</t>
  </si>
  <si>
    <t>78.12</t>
  </si>
  <si>
    <t>332.87</t>
  </si>
  <si>
    <t>68.15</t>
  </si>
  <si>
    <t>177.16</t>
  </si>
  <si>
    <t>외부-010</t>
    <phoneticPr fontId="2" type="noConversion"/>
  </si>
  <si>
    <t>의본-041</t>
    <phoneticPr fontId="2" type="noConversion"/>
  </si>
  <si>
    <t>H-606-F-01-25</t>
    <phoneticPr fontId="2" type="noConversion"/>
  </si>
  <si>
    <t>281.21</t>
    <phoneticPr fontId="2" type="noConversion"/>
  </si>
  <si>
    <t>1</t>
  </si>
  <si>
    <t>86.4</t>
  </si>
  <si>
    <t>144</t>
  </si>
  <si>
    <t>57.6</t>
  </si>
  <si>
    <t>114.32</t>
  </si>
  <si>
    <t>106.4</t>
  </si>
  <si>
    <t>28.8</t>
  </si>
  <si>
    <t>50.4</t>
  </si>
  <si>
    <t>30.24</t>
  </si>
  <si>
    <t>60.21</t>
  </si>
  <si>
    <t>65.52</t>
  </si>
  <si>
    <t>101.16</t>
  </si>
  <si>
    <t>96.84</t>
  </si>
  <si>
    <t>100.8</t>
  </si>
  <si>
    <t>68.22</t>
  </si>
  <si>
    <t>100.26</t>
  </si>
  <si>
    <t>98.46</t>
  </si>
  <si>
    <t>100.98</t>
  </si>
  <si>
    <t>68.72</t>
  </si>
  <si>
    <t>H-507-F-03-30-2</t>
  </si>
  <si>
    <t>H-507-F-03-31-1~2</t>
  </si>
  <si>
    <t>90.45</t>
  </si>
  <si>
    <t>자연-110</t>
    <phoneticPr fontId="2" type="noConversion"/>
  </si>
  <si>
    <t>고압연구센터</t>
    <phoneticPr fontId="2" type="noConversion"/>
  </si>
  <si>
    <t>H-507-F-04-48</t>
  </si>
  <si>
    <t>50.32</t>
  </si>
  <si>
    <t>95.28</t>
  </si>
  <si>
    <t>99.71</t>
  </si>
  <si>
    <t>H-507-F-05-01</t>
  </si>
  <si>
    <t>48</t>
  </si>
  <si>
    <t>H-507-F-05-02</t>
  </si>
  <si>
    <t>H-507-F-05-04</t>
  </si>
  <si>
    <t>H-507-F-05-05</t>
  </si>
  <si>
    <t>64.68</t>
  </si>
  <si>
    <t>H-507-F-05-10</t>
  </si>
  <si>
    <t>H-507-F-05-15</t>
  </si>
  <si>
    <t>65.16</t>
  </si>
  <si>
    <t>H-507-F-05-21</t>
  </si>
  <si>
    <t>92.88</t>
  </si>
  <si>
    <t>H-507-F-05-23</t>
  </si>
  <si>
    <t>H-507-F-05-29</t>
  </si>
  <si>
    <t>14.84</t>
  </si>
  <si>
    <t>6.44</t>
  </si>
  <si>
    <t>H-507-F-05-32</t>
  </si>
  <si>
    <t>8.4</t>
  </si>
  <si>
    <t>H-507-F-05-36</t>
  </si>
  <si>
    <t>32</t>
  </si>
  <si>
    <t>H-507-F-05-37</t>
  </si>
  <si>
    <t>74.4</t>
  </si>
  <si>
    <t>H-507-F-05-38</t>
  </si>
  <si>
    <t>40.44</t>
  </si>
  <si>
    <t>59.27</t>
  </si>
  <si>
    <t>80.64</t>
  </si>
  <si>
    <t>39.06</t>
  </si>
  <si>
    <t>H-507-F-06-06</t>
  </si>
  <si>
    <t>54.45</t>
  </si>
  <si>
    <t>구축중</t>
  </si>
  <si>
    <t>H-507-F-06-29</t>
  </si>
  <si>
    <t>25.76</t>
  </si>
  <si>
    <t>89.72</t>
  </si>
  <si>
    <t>32.53</t>
  </si>
  <si>
    <t>73.68</t>
  </si>
  <si>
    <t>H-507-F-05-27</t>
  </si>
  <si>
    <t>H-507-F-06-03</t>
  </si>
  <si>
    <t>98.21</t>
  </si>
  <si>
    <t>40.56</t>
  </si>
  <si>
    <t>H-507-B-01-15</t>
  </si>
  <si>
    <t>81.72</t>
  </si>
  <si>
    <t>63.43</t>
  </si>
  <si>
    <t>37.44</t>
  </si>
  <si>
    <t>96</t>
  </si>
  <si>
    <t>H-507-P-01-01-1</t>
  </si>
  <si>
    <t>21.01</t>
  </si>
  <si>
    <t>24</t>
  </si>
  <si>
    <t>자연-111</t>
    <phoneticPr fontId="2" type="noConversion"/>
  </si>
  <si>
    <t>자연과학대학 행정팀</t>
    <phoneticPr fontId="2" type="noConversion"/>
  </si>
  <si>
    <t>생명과학과</t>
    <phoneticPr fontId="2" type="noConversion"/>
  </si>
  <si>
    <t>자연과학관</t>
    <phoneticPr fontId="2" type="noConversion"/>
  </si>
  <si>
    <t>계통분류학연구실</t>
    <phoneticPr fontId="2" type="noConversion"/>
  </si>
  <si>
    <t>H-507-F-05-07</t>
    <phoneticPr fontId="2" type="noConversion"/>
  </si>
  <si>
    <t>39.2</t>
  </si>
  <si>
    <t>65.4</t>
  </si>
  <si>
    <t>107.63</t>
  </si>
  <si>
    <t>269.19</t>
  </si>
  <si>
    <t>44.52</t>
  </si>
  <si>
    <t>107.7</t>
  </si>
  <si>
    <t>54.08</t>
  </si>
  <si>
    <t>15.55</t>
  </si>
  <si>
    <t>27.05</t>
  </si>
  <si>
    <t>27.03</t>
  </si>
  <si>
    <t>134.73</t>
  </si>
  <si>
    <t>54.06</t>
  </si>
  <si>
    <t>80.66</t>
  </si>
  <si>
    <t>372.02</t>
  </si>
  <si>
    <t>95.92</t>
  </si>
  <si>
    <t>306.82</t>
  </si>
  <si>
    <t>103.04</t>
  </si>
  <si>
    <t>24.26</t>
  </si>
  <si>
    <t>66.74</t>
  </si>
  <si>
    <t>9.24</t>
  </si>
  <si>
    <t>49.7</t>
  </si>
  <si>
    <t>100.23</t>
  </si>
  <si>
    <t>암실</t>
    <phoneticPr fontId="2" type="noConversion"/>
  </si>
  <si>
    <t>26.84</t>
  </si>
  <si>
    <t>116.06</t>
  </si>
  <si>
    <t>154.71</t>
  </si>
  <si>
    <t>155.12</t>
  </si>
  <si>
    <t>101.55</t>
  </si>
  <si>
    <t>128.15</t>
  </si>
  <si>
    <t>H-305-F-07-01-1</t>
  </si>
  <si>
    <t>111.31</t>
  </si>
  <si>
    <t>H-305-F-08-03</t>
  </si>
  <si>
    <t>H-305-F-08-05</t>
  </si>
  <si>
    <t>34</t>
  </si>
  <si>
    <t>H-305-F-08-16-2</t>
  </si>
  <si>
    <t>H-305-F-08-17-1</t>
  </si>
  <si>
    <t>정보-007</t>
    <phoneticPr fontId="2" type="noConversion"/>
  </si>
  <si>
    <t>H-305-F-02-06</t>
  </si>
  <si>
    <t>H-305-F-06-04-2</t>
  </si>
  <si>
    <t>정보-042</t>
    <phoneticPr fontId="2" type="noConversion"/>
  </si>
  <si>
    <t>정보통신관</t>
    <phoneticPr fontId="2" type="noConversion"/>
  </si>
  <si>
    <t>로봇지능 및 제어연구실</t>
    <phoneticPr fontId="2" type="noConversion"/>
  </si>
  <si>
    <t>H-305-F-03-06</t>
    <phoneticPr fontId="2" type="noConversion"/>
  </si>
  <si>
    <t>64</t>
  </si>
  <si>
    <t>102.95</t>
  </si>
  <si>
    <t>정보-046</t>
    <phoneticPr fontId="2" type="noConversion"/>
  </si>
  <si>
    <t xml:space="preserve">임베디드시스템온칩연구실1 </t>
    <phoneticPr fontId="2" type="noConversion"/>
  </si>
  <si>
    <t>H-305-F-07-17-1</t>
    <phoneticPr fontId="2" type="noConversion"/>
  </si>
  <si>
    <t>정보-047</t>
    <phoneticPr fontId="2" type="noConversion"/>
  </si>
  <si>
    <t>임베디드시스템온칩연구실2</t>
    <phoneticPr fontId="2" type="noConversion"/>
  </si>
  <si>
    <t>H-305-F-07-17-2</t>
    <phoneticPr fontId="2" type="noConversion"/>
  </si>
  <si>
    <t>65.12</t>
  </si>
  <si>
    <t>32.46</t>
  </si>
  <si>
    <t>34.55</t>
  </si>
  <si>
    <t>44.54</t>
  </si>
  <si>
    <t>82.53</t>
  </si>
  <si>
    <t>49.39</t>
  </si>
  <si>
    <t>23.74</t>
  </si>
  <si>
    <t>111.16</t>
  </si>
  <si>
    <t>H-305-F-11-08</t>
  </si>
  <si>
    <t>65.68</t>
  </si>
  <si>
    <t>25.59</t>
  </si>
  <si>
    <t>126.51</t>
  </si>
  <si>
    <t>20.15</t>
  </si>
  <si>
    <t>H-305-F-12-15</t>
    <phoneticPr fontId="2" type="noConversion"/>
  </si>
  <si>
    <t>163.93</t>
  </si>
  <si>
    <t>H-077-F-12-19-1</t>
    <phoneticPr fontId="2" type="noConversion"/>
  </si>
  <si>
    <t>55.15</t>
  </si>
  <si>
    <t>277.18</t>
  </si>
  <si>
    <t>정보-012</t>
    <phoneticPr fontId="2" type="noConversion"/>
  </si>
  <si>
    <t>21.3</t>
  </si>
  <si>
    <t>314.53</t>
  </si>
  <si>
    <t>24.23</t>
  </si>
  <si>
    <t>28.17</t>
  </si>
  <si>
    <t>24.78</t>
  </si>
  <si>
    <t>7.82</t>
  </si>
  <si>
    <t>84.96</t>
  </si>
  <si>
    <t>26.96</t>
  </si>
  <si>
    <t>396.15</t>
  </si>
  <si>
    <t>23.7</t>
  </si>
  <si>
    <t>117.41</t>
  </si>
  <si>
    <t>49.33</t>
  </si>
  <si>
    <t>47.92</t>
  </si>
  <si>
    <t>47.71</t>
  </si>
  <si>
    <t>47.81</t>
  </si>
  <si>
    <t>23.91</t>
  </si>
  <si>
    <t>49.36</t>
  </si>
  <si>
    <t>227.38</t>
  </si>
  <si>
    <t>73.64</t>
  </si>
  <si>
    <t>27.17</t>
  </si>
  <si>
    <t>49.92</t>
  </si>
  <si>
    <t>342.89</t>
  </si>
  <si>
    <t>75.81</t>
  </si>
  <si>
    <t>47.4</t>
  </si>
  <si>
    <t>33.65</t>
  </si>
  <si>
    <t>30.5</t>
  </si>
  <si>
    <t>1의학-013</t>
    <phoneticPr fontId="2" type="noConversion"/>
  </si>
  <si>
    <t>132.06</t>
  </si>
  <si>
    <t>102.26</t>
  </si>
  <si>
    <t>163.58</t>
  </si>
  <si>
    <t>33.69</t>
  </si>
  <si>
    <t>2공-007</t>
    <phoneticPr fontId="2" type="noConversion"/>
  </si>
  <si>
    <t>2공학관 수업지원실</t>
    <phoneticPr fontId="2" type="noConversion"/>
  </si>
  <si>
    <t>정석현 PC-1실</t>
    <phoneticPr fontId="2" type="noConversion"/>
  </si>
  <si>
    <t>98.61</t>
  </si>
  <si>
    <t>정석현 PC-2실</t>
    <phoneticPr fontId="2" type="noConversion"/>
  </si>
  <si>
    <t>정석현 PC-3실</t>
    <phoneticPr fontId="2" type="noConversion"/>
  </si>
  <si>
    <t>103.76</t>
  </si>
  <si>
    <t>정석현 PC-4실</t>
    <phoneticPr fontId="2" type="noConversion"/>
  </si>
  <si>
    <t>102.9</t>
  </si>
  <si>
    <t>2공-012</t>
    <phoneticPr fontId="2" type="noConversion"/>
  </si>
  <si>
    <t>제2공학관</t>
    <phoneticPr fontId="2" type="noConversion"/>
  </si>
  <si>
    <t>PC계단강의실</t>
    <phoneticPr fontId="2" type="noConversion"/>
  </si>
  <si>
    <t>H-211-F-04-01</t>
    <phoneticPr fontId="2" type="noConversion"/>
  </si>
  <si>
    <t>기타(간호)</t>
  </si>
  <si>
    <t>43.2</t>
  </si>
  <si>
    <t>108.1</t>
  </si>
  <si>
    <t>175.5</t>
  </si>
  <si>
    <t>43.87</t>
  </si>
  <si>
    <t>64.8</t>
  </si>
  <si>
    <t>31.5</t>
  </si>
  <si>
    <t>52.5</t>
  </si>
  <si>
    <t>59.38</t>
  </si>
  <si>
    <t>143.63</t>
  </si>
  <si>
    <t>26.28</t>
  </si>
  <si>
    <t>16.38</t>
  </si>
  <si>
    <t>47.95</t>
  </si>
  <si>
    <t>40.25</t>
  </si>
  <si>
    <t>53.25</t>
  </si>
  <si>
    <t>21.16</t>
  </si>
  <si>
    <t>70.5</t>
  </si>
  <si>
    <t>143.45</t>
  </si>
  <si>
    <t>48.56</t>
  </si>
  <si>
    <t>19.32</t>
  </si>
  <si>
    <t>13.34</t>
  </si>
  <si>
    <t>70.28</t>
  </si>
  <si>
    <t>40.16</t>
  </si>
  <si>
    <t>68.54</t>
  </si>
  <si>
    <t>X-선 분석실</t>
    <phoneticPr fontId="2" type="noConversion"/>
  </si>
  <si>
    <t>71.54</t>
  </si>
  <si>
    <t>85.91</t>
  </si>
  <si>
    <t>81.26</t>
  </si>
  <si>
    <t>21.57</t>
  </si>
  <si>
    <t>기타(VR)</t>
  </si>
  <si>
    <t>55.86</t>
  </si>
  <si>
    <t>80</t>
  </si>
  <si>
    <t>58.5</t>
  </si>
  <si>
    <t>20.17</t>
  </si>
  <si>
    <t>13.43</t>
  </si>
  <si>
    <t>40</t>
  </si>
  <si>
    <t>배터리연구실</t>
    <phoneticPr fontId="2" type="noConversion"/>
  </si>
  <si>
    <t>92.6</t>
  </si>
  <si>
    <t>168.52</t>
  </si>
  <si>
    <t>56.22</t>
  </si>
  <si>
    <t>67.17</t>
  </si>
  <si>
    <t>10.37</t>
  </si>
  <si>
    <t>76.12</t>
  </si>
  <si>
    <t>46.34</t>
  </si>
  <si>
    <t>30.83</t>
  </si>
  <si>
    <t>107.89</t>
  </si>
  <si>
    <t>110.29</t>
  </si>
  <si>
    <t>H-208-F-08-02</t>
  </si>
  <si>
    <t>퓨전-016</t>
    <phoneticPr fontId="2" type="noConversion"/>
  </si>
  <si>
    <t>H-208-F-05-04</t>
  </si>
  <si>
    <t>H-208-F-11-23</t>
  </si>
  <si>
    <t>11.2</t>
  </si>
  <si>
    <t>실험동물연구실(창고, 폐기물실)</t>
    <phoneticPr fontId="2" type="noConversion"/>
  </si>
  <si>
    <t>106.37</t>
  </si>
  <si>
    <t>18</t>
  </si>
  <si>
    <t>137.71</t>
  </si>
  <si>
    <t>112.08</t>
  </si>
  <si>
    <t>293.41</t>
  </si>
  <si>
    <t>H-208-F-11-16</t>
  </si>
  <si>
    <t>86.07</t>
  </si>
  <si>
    <t>78.86</t>
  </si>
  <si>
    <t>62.72</t>
  </si>
  <si>
    <t>102</t>
  </si>
  <si>
    <t>176.7</t>
  </si>
  <si>
    <t>외부-005</t>
    <phoneticPr fontId="2" type="noConversion"/>
  </si>
  <si>
    <t>기타(음향)</t>
  </si>
  <si>
    <t>32.1</t>
  </si>
  <si>
    <t>26.98</t>
  </si>
  <si>
    <t>98.94</t>
  </si>
  <si>
    <t>100.59</t>
  </si>
  <si>
    <t>radar Sensor 연구실</t>
    <phoneticPr fontId="2" type="noConversion"/>
  </si>
  <si>
    <t>30.56</t>
  </si>
  <si>
    <t>장경영교수실험실(NDT미래연구센터)</t>
    <phoneticPr fontId="2" type="noConversion"/>
  </si>
  <si>
    <t>142.65</t>
  </si>
  <si>
    <t>113.85</t>
  </si>
  <si>
    <t>퓨전-071</t>
    <phoneticPr fontId="2" type="noConversion"/>
  </si>
  <si>
    <t>5G/무인이동체 융합기술 연구센터</t>
    <phoneticPr fontId="2" type="noConversion"/>
  </si>
  <si>
    <t>166.88</t>
  </si>
  <si>
    <t>208.95</t>
  </si>
  <si>
    <t>85.2</t>
  </si>
  <si>
    <t>36.63</t>
  </si>
  <si>
    <t>30.18</t>
  </si>
  <si>
    <t>91.04</t>
  </si>
  <si>
    <t>퓨전-006</t>
    <phoneticPr fontId="2" type="noConversion"/>
  </si>
  <si>
    <t>유기나노공학과</t>
    <phoneticPr fontId="2" type="noConversion"/>
  </si>
  <si>
    <t>퓨전테크센터</t>
    <phoneticPr fontId="2" type="noConversion"/>
  </si>
  <si>
    <t>차세대 섬유 실험실</t>
    <phoneticPr fontId="2" type="noConversion"/>
  </si>
  <si>
    <t>H-208-F-22</t>
    <phoneticPr fontId="2" type="noConversion"/>
  </si>
  <si>
    <t>화학/화공</t>
    <phoneticPr fontId="2" type="noConversion"/>
  </si>
  <si>
    <t>45.4</t>
    <phoneticPr fontId="2" type="noConversion"/>
  </si>
  <si>
    <t>H-208-F-11-25</t>
  </si>
  <si>
    <t>23.06</t>
  </si>
  <si>
    <t>1120~1121</t>
    <phoneticPr fontId="2" type="noConversion"/>
  </si>
  <si>
    <t>단백체실험실1,2,3항온실,저온실</t>
    <phoneticPr fontId="2" type="noConversion"/>
  </si>
  <si>
    <t>43.9</t>
  </si>
  <si>
    <t>퓨전-074</t>
    <phoneticPr fontId="2" type="noConversion"/>
  </si>
  <si>
    <t>5층 로비</t>
    <phoneticPr fontId="2" type="noConversion"/>
  </si>
  <si>
    <t>무인이동체융합기술연구실</t>
    <phoneticPr fontId="2" type="noConversion"/>
  </si>
  <si>
    <t>H-208-F-05-16</t>
    <phoneticPr fontId="2" type="noConversion"/>
  </si>
  <si>
    <t>H-208-F-07-01</t>
  </si>
  <si>
    <t>136.51</t>
  </si>
  <si>
    <t>H-208-F-07-08</t>
  </si>
  <si>
    <t>외부-018</t>
    <phoneticPr fontId="2" type="noConversion"/>
  </si>
  <si>
    <t>한양기술지주회사</t>
    <phoneticPr fontId="2" type="noConversion"/>
  </si>
  <si>
    <t>코가플렉스</t>
    <phoneticPr fontId="2" type="noConversion"/>
  </si>
  <si>
    <t>H-701-F-05-25</t>
    <phoneticPr fontId="2" type="noConversion"/>
  </si>
  <si>
    <t>기계/물리</t>
    <phoneticPr fontId="2" type="noConversion"/>
  </si>
  <si>
    <t>외부-019</t>
  </si>
  <si>
    <t>아톰앤비트XR연구소</t>
    <phoneticPr fontId="2" type="noConversion"/>
  </si>
  <si>
    <t>H-701-F-05-28</t>
    <phoneticPr fontId="2" type="noConversion"/>
  </si>
  <si>
    <t>외부-020</t>
  </si>
  <si>
    <t>Interbid</t>
    <phoneticPr fontId="2" type="noConversion"/>
  </si>
  <si>
    <t>H-701-F-05-31</t>
    <phoneticPr fontId="2" type="noConversion"/>
  </si>
  <si>
    <t>산학-058</t>
    <phoneticPr fontId="2" type="noConversion"/>
  </si>
  <si>
    <t>전기.생체공학부</t>
    <phoneticPr fontId="2" type="noConversion"/>
  </si>
  <si>
    <t>마이크로나노공학실험실2(718)</t>
    <phoneticPr fontId="2" type="noConversion"/>
  </si>
  <si>
    <t>H-304-F-07-01</t>
    <phoneticPr fontId="2" type="noConversion"/>
  </si>
  <si>
    <t>산학-060</t>
  </si>
  <si>
    <t>응용생체전자연구실</t>
    <phoneticPr fontId="2" type="noConversion"/>
  </si>
  <si>
    <t>H-304-F-03-05</t>
    <phoneticPr fontId="2" type="noConversion"/>
  </si>
  <si>
    <t>산학-061</t>
  </si>
  <si>
    <t>마이크로나노공학실험실1(109)</t>
    <phoneticPr fontId="2" type="noConversion"/>
  </si>
  <si>
    <t>H-304-F-01-08</t>
    <phoneticPr fontId="2" type="noConversion"/>
  </si>
  <si>
    <t>공보-023</t>
    <phoneticPr fontId="2" type="noConversion"/>
  </si>
  <si>
    <t>임베디드제어시스템연구실4(715)</t>
    <phoneticPr fontId="2" type="noConversion"/>
  </si>
  <si>
    <t>H-207-F-07-15</t>
    <phoneticPr fontId="2" type="noConversion"/>
  </si>
  <si>
    <t>공별-043</t>
    <phoneticPr fontId="2" type="noConversion"/>
  </si>
  <si>
    <t>302-1</t>
  </si>
  <si>
    <t>H-207-F-03-02-1</t>
  </si>
  <si>
    <t>산학-062</t>
    <phoneticPr fontId="2" type="noConversion"/>
  </si>
  <si>
    <t>대학원 연구실</t>
    <phoneticPr fontId="2" type="noConversion"/>
  </si>
  <si>
    <t>H-304-F-04-02</t>
    <phoneticPr fontId="2" type="noConversion"/>
  </si>
  <si>
    <t>퓨전-081</t>
    <phoneticPr fontId="2" type="noConversion"/>
  </si>
  <si>
    <t>1107-1</t>
    <phoneticPr fontId="2" type="noConversion"/>
  </si>
  <si>
    <t xml:space="preserve">씨큐리티SOC연구센터 </t>
    <phoneticPr fontId="2" type="noConversion"/>
  </si>
  <si>
    <t>H-208-F-11-07-1</t>
    <phoneticPr fontId="2" type="noConversion"/>
  </si>
  <si>
    <t>퓨전-082</t>
    <phoneticPr fontId="2" type="noConversion"/>
  </si>
  <si>
    <t>ICT 장비용 소프트웨어 플랫폼 센터</t>
    <phoneticPr fontId="2" type="noConversion"/>
  </si>
  <si>
    <t>H-208-F-11-24</t>
    <phoneticPr fontId="2" type="noConversion"/>
  </si>
  <si>
    <t>퓨전-083</t>
  </si>
  <si>
    <t>음성음향신호처리머신러닝연구실(819)</t>
    <phoneticPr fontId="2" type="noConversion"/>
  </si>
  <si>
    <t>H-208-F-08-19</t>
    <phoneticPr fontId="2" type="noConversion"/>
  </si>
  <si>
    <t>공보-024</t>
    <phoneticPr fontId="2" type="noConversion"/>
  </si>
  <si>
    <t>기계공학부</t>
    <phoneticPr fontId="2" type="noConversion"/>
  </si>
  <si>
    <t>712-2</t>
    <phoneticPr fontId="2" type="noConversion"/>
  </si>
  <si>
    <t>왕웨이교수 학생연구실</t>
    <phoneticPr fontId="2" type="noConversion"/>
  </si>
  <si>
    <t>H-207-F-07-12-2</t>
    <phoneticPr fontId="2" type="noConversion"/>
  </si>
  <si>
    <t>산학-063</t>
    <phoneticPr fontId="2" type="noConversion"/>
  </si>
  <si>
    <t>마이크로나노공학실험실3(116)</t>
  </si>
  <si>
    <t>H-304-F-01-11</t>
    <phoneticPr fontId="2" type="noConversion"/>
  </si>
  <si>
    <t>의학/생물</t>
    <phoneticPr fontId="2" type="noConversion"/>
  </si>
  <si>
    <t>비고란</t>
    <phoneticPr fontId="2" type="noConversion"/>
  </si>
  <si>
    <t>2020년도 1학기 연구실별 인원현황</t>
    <phoneticPr fontId="3" type="noConversion"/>
  </si>
  <si>
    <t>2020학년도 1학기 연구실험실별 건강검진 유해인자현황</t>
    <phoneticPr fontId="3" type="noConversion"/>
  </si>
  <si>
    <t>단과대학</t>
    <phoneticPr fontId="3" type="noConversion"/>
  </si>
  <si>
    <t>인 적 사 항</t>
    <phoneticPr fontId="3" type="noConversion"/>
  </si>
  <si>
    <t>작성자/휴대폰연락처</t>
    <phoneticPr fontId="2" type="noConversion"/>
  </si>
  <si>
    <t>안전책임자(교수)</t>
    <phoneticPr fontId="2" type="noConversion"/>
  </si>
  <si>
    <t>안전담당자(대학원생)</t>
    <phoneticPr fontId="2" type="noConversion"/>
  </si>
  <si>
    <t>전혀 사용하지 않음</t>
    <phoneticPr fontId="2" type="noConversion"/>
  </si>
  <si>
    <t>X</t>
    <phoneticPr fontId="2" type="noConversion"/>
  </si>
  <si>
    <t>1일 1시간 미만으로 매일사용</t>
    <phoneticPr fontId="2" type="noConversion"/>
  </si>
  <si>
    <t>O</t>
    <phoneticPr fontId="2" type="noConversion"/>
  </si>
  <si>
    <t>1일 1시간 미만 또는 1시간이상이나 월 총사용시간이 10시간 미만</t>
    <phoneticPr fontId="2" type="noConversion"/>
  </si>
  <si>
    <t>1일 1시간 미만이며, 월 총사용시간 10시간 이상</t>
    <phoneticPr fontId="2" type="noConversion"/>
  </si>
  <si>
    <t>야간작업 없음</t>
    <phoneticPr fontId="2" type="noConversion"/>
  </si>
  <si>
    <t>6개월간 밤12부터 오전5시까지 계속되는 8시간작업을 월평균 4회 미만 수행</t>
    <phoneticPr fontId="2" type="noConversion"/>
  </si>
  <si>
    <t>X</t>
    <phoneticPr fontId="2" type="noConversion"/>
  </si>
  <si>
    <t>6개월간 오후 10시부터 다음날 오전 6시 사이의 시간 중 작업을 월 평균 60시간 이상 수행</t>
    <phoneticPr fontId="2" type="noConversion"/>
  </si>
  <si>
    <t>6개월간 오후 10시부터 다음날 오전 6시 사이의 시간 중 작업을 월 평균 60시간 미만 수행</t>
    <phoneticPr fontId="2" type="noConversion"/>
  </si>
  <si>
    <t>X</t>
    <phoneticPr fontId="2" type="noConversion"/>
  </si>
  <si>
    <t>O</t>
    <phoneticPr fontId="2" type="noConversion"/>
  </si>
  <si>
    <t>X</t>
    <phoneticPr fontId="2" type="noConversion"/>
  </si>
  <si>
    <t>산안법 시행규칙 별표22</t>
    <phoneticPr fontId="2" type="noConversion"/>
  </si>
  <si>
    <t>산안법 146조 &gt; 107조제1항제3호 제420조제8호 / 420조</t>
    <phoneticPr fontId="2" type="noConversion"/>
  </si>
  <si>
    <t>신소-106</t>
    <phoneticPr fontId="2" type="noConversion"/>
  </si>
  <si>
    <t>공과대학 행정팀</t>
    <phoneticPr fontId="2" type="noConversion"/>
  </si>
  <si>
    <t>신소-107</t>
    <phoneticPr fontId="2" type="noConversion"/>
  </si>
  <si>
    <t>신소-108</t>
    <phoneticPr fontId="2" type="noConversion"/>
  </si>
  <si>
    <t>신소-109</t>
    <phoneticPr fontId="2" type="noConversion"/>
  </si>
  <si>
    <t>신소-110</t>
    <phoneticPr fontId="2" type="noConversion"/>
  </si>
  <si>
    <t>차세대광전자 나노소재 및 소자연구실</t>
    <phoneticPr fontId="2" type="noConversion"/>
  </si>
  <si>
    <t>B2</t>
    <phoneticPr fontId="2" type="noConversion"/>
  </si>
  <si>
    <t>실험실-1</t>
    <phoneticPr fontId="2" type="noConversion"/>
  </si>
  <si>
    <t>실험실-2</t>
    <phoneticPr fontId="2" type="noConversion"/>
  </si>
  <si>
    <t>B2</t>
    <phoneticPr fontId="2" type="noConversion"/>
  </si>
  <si>
    <t>실험실-3</t>
    <phoneticPr fontId="2" type="noConversion"/>
  </si>
  <si>
    <t>실험실-4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</si>
</sst>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000\-0000\-0000"/>
    <numFmt numFmtId="177" formatCode="[&lt;=999999]####\-####;\(0##\)\ ####\-####"/>
    <numFmt numFmtId="178" formatCode="0000"/>
  </numFmts>
  <fonts count="1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5"/>
      <color indexed="8"/>
      <name val="굴림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6.05"/>
      <color theme="1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u/>
      <sz val="6.05"/>
      <color indexed="12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0"/>
      <name val="돋움"/>
      <family val="3"/>
      <charset val="129"/>
    </font>
    <font>
      <sz val="12"/>
      <color indexed="8"/>
      <name val="Verdana"/>
      <family val="2"/>
    </font>
    <font>
      <b/>
      <u/>
      <sz val="16"/>
      <color rgb="FFFF0000"/>
      <name val="맑은 고딕"/>
      <family val="3"/>
      <charset val="129"/>
      <scheme val="minor"/>
    </font>
    <font>
      <b/>
      <u/>
      <sz val="40"/>
      <name val="HY견고딕"/>
      <family val="1"/>
      <charset val="129"/>
    </font>
    <font>
      <b/>
      <sz val="24"/>
      <color theme="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u/>
      <sz val="36"/>
      <color theme="1"/>
      <name val="HY견고딕"/>
      <family val="1"/>
      <charset val="129"/>
    </font>
    <font>
      <b/>
      <sz val="16"/>
      <color rgb="FF0070C0"/>
      <name val="맑은 고딕"/>
      <family val="3"/>
      <charset val="129"/>
      <scheme val="minor"/>
    </font>
    <font>
      <sz val="11"/>
      <color rgb="FF000000"/>
      <name val="Calibri"/>
      <family val="2"/>
    </font>
    <font>
      <b/>
      <sz val="16"/>
      <color rgb="FF000099"/>
      <name val="맑은 고딕"/>
      <family val="3"/>
      <charset val="129"/>
      <scheme val="minor"/>
    </font>
    <font>
      <b/>
      <sz val="20"/>
      <color rgb="FF000099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ajor"/>
    </font>
    <font>
      <i/>
      <sz val="16"/>
      <name val="맑은 고딕"/>
      <family val="3"/>
      <charset val="129"/>
      <scheme val="major"/>
    </font>
    <font>
      <u/>
      <sz val="11"/>
      <color theme="1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5"/>
      <name val="맑은 고딕"/>
      <family val="3"/>
      <charset val="129"/>
      <scheme val="major"/>
    </font>
    <font>
      <sz val="15"/>
      <color theme="1"/>
      <name val="맑은 고딕"/>
      <family val="3"/>
      <charset val="129"/>
      <scheme val="major"/>
    </font>
    <font>
      <u/>
      <sz val="16"/>
      <color theme="10"/>
      <name val="맑은 고딕"/>
      <family val="3"/>
      <charset val="129"/>
      <scheme val="major"/>
    </font>
    <font>
      <u/>
      <sz val="16"/>
      <color indexed="12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u/>
      <sz val="11"/>
      <color rgb="FFFF0000"/>
      <name val="맑은 고딕"/>
      <family val="3"/>
      <charset val="129"/>
      <scheme val="major"/>
    </font>
    <font>
      <u/>
      <sz val="12"/>
      <name val="맑은 고딕"/>
      <family val="3"/>
      <charset val="129"/>
      <scheme val="major"/>
    </font>
    <font>
      <b/>
      <u/>
      <sz val="12"/>
      <color rgb="FFFF0000"/>
      <name val="맑은 고딕"/>
      <family val="3"/>
      <charset val="129"/>
      <scheme val="major"/>
    </font>
    <font>
      <u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i/>
      <sz val="16"/>
      <color theme="1"/>
      <name val="맑은 고딕"/>
      <family val="3"/>
      <charset val="129"/>
      <scheme val="major"/>
    </font>
    <font>
      <u/>
      <sz val="11"/>
      <color theme="1"/>
      <name val="맑은 고딕"/>
      <family val="3"/>
      <charset val="129"/>
      <scheme val="major"/>
    </font>
    <font>
      <u/>
      <sz val="16"/>
      <color rgb="FF0563C1"/>
      <name val="맑은 고딕"/>
      <family val="3"/>
      <charset val="129"/>
      <scheme val="major"/>
    </font>
    <font>
      <u/>
      <sz val="16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i/>
      <sz val="16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u/>
      <sz val="15"/>
      <color theme="1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6"/>
      <color rgb="FF0033CC"/>
      <name val="맑은 고딕"/>
      <family val="3"/>
      <charset val="129"/>
      <scheme val="major"/>
    </font>
    <font>
      <sz val="16"/>
      <color rgb="FF656565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i/>
      <sz val="16"/>
      <color rgb="FFFF0000"/>
      <name val="맑은 고딕"/>
      <family val="3"/>
      <charset val="129"/>
      <scheme val="major"/>
    </font>
    <font>
      <u/>
      <sz val="16"/>
      <color rgb="FFFF0000"/>
      <name val="맑은 고딕"/>
      <family val="3"/>
      <charset val="129"/>
      <scheme val="major"/>
    </font>
    <font>
      <u/>
      <sz val="15"/>
      <color theme="1"/>
      <name val="맑은 고딕"/>
      <family val="3"/>
      <charset val="129"/>
      <scheme val="major"/>
    </font>
    <font>
      <u/>
      <sz val="15"/>
      <name val="맑은 고딕"/>
      <family val="3"/>
      <charset val="129"/>
      <scheme val="major"/>
    </font>
    <font>
      <u/>
      <sz val="14"/>
      <name val="맑은 고딕"/>
      <family val="3"/>
      <charset val="129"/>
      <scheme val="major"/>
    </font>
    <font>
      <u/>
      <sz val="11"/>
      <color rgb="FFFF0000"/>
      <name val="맑은 고딕"/>
      <family val="3"/>
      <charset val="129"/>
      <scheme val="major"/>
    </font>
    <font>
      <u/>
      <sz val="11"/>
      <color rgb="FF0000FF"/>
      <name val="맑은 고딕"/>
      <family val="3"/>
      <charset val="129"/>
      <scheme val="major"/>
    </font>
    <font>
      <u/>
      <sz val="14"/>
      <color theme="10"/>
      <name val="맑은 고딕"/>
      <family val="3"/>
      <charset val="129"/>
      <scheme val="major"/>
    </font>
    <font>
      <b/>
      <sz val="15"/>
      <color rgb="FFFF0000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u/>
      <sz val="11"/>
      <color theme="10"/>
      <name val="맑은 고딕"/>
      <family val="3"/>
      <charset val="129"/>
      <scheme val="major"/>
    </font>
    <font>
      <b/>
      <sz val="15"/>
      <color rgb="FF0000FF"/>
      <name val="맑은 고딕"/>
      <family val="3"/>
      <charset val="129"/>
      <scheme val="major"/>
    </font>
    <font>
      <sz val="11"/>
      <color rgb="FF555555"/>
      <name val="맑은 고딕"/>
      <family val="3"/>
      <charset val="129"/>
      <scheme val="major"/>
    </font>
    <font>
      <sz val="18"/>
      <color theme="1"/>
      <name val="맑은 고딕"/>
      <family val="3"/>
      <charset val="129"/>
      <scheme val="major"/>
    </font>
    <font>
      <u/>
      <sz val="15"/>
      <color indexed="12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  <font>
      <u/>
      <sz val="7.7"/>
      <color theme="10"/>
      <name val="맑은 고딕"/>
      <family val="3"/>
      <charset val="129"/>
    </font>
    <font>
      <sz val="11"/>
      <color rgb="FF656565"/>
      <name val="맑은 고딕"/>
      <family val="3"/>
      <charset val="129"/>
      <scheme val="major"/>
    </font>
    <font>
      <u/>
      <sz val="12"/>
      <color theme="1"/>
      <name val="맑은 고딕"/>
      <family val="3"/>
      <charset val="129"/>
      <scheme val="major"/>
    </font>
    <font>
      <sz val="15"/>
      <color rgb="FFFF0000"/>
      <name val="맑은 고딕"/>
      <family val="3"/>
      <charset val="129"/>
      <scheme val="major"/>
    </font>
    <font>
      <u/>
      <sz val="26"/>
      <color theme="1"/>
      <name val="HY견고딕"/>
      <family val="1"/>
      <charset val="129"/>
    </font>
    <font>
      <b/>
      <sz val="11"/>
      <color rgb="FFFF0000"/>
      <name val="굴림"/>
      <family val="3"/>
      <charset val="129"/>
    </font>
    <font>
      <b/>
      <sz val="11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u/>
      <sz val="10"/>
      <color rgb="FF0000CC"/>
      <name val="굴림"/>
      <family val="3"/>
      <charset val="129"/>
    </font>
    <font>
      <sz val="10"/>
      <color rgb="FFFF0000"/>
      <name val="굴림"/>
      <family val="3"/>
      <charset val="129"/>
    </font>
    <font>
      <b/>
      <u/>
      <sz val="20"/>
      <color rgb="FFFF0000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u val="double"/>
      <sz val="20"/>
      <color rgb="FFFF0000"/>
      <name val="맑은 고딕"/>
      <family val="3"/>
      <charset val="129"/>
      <scheme val="minor"/>
    </font>
    <font>
      <b/>
      <u val="double"/>
      <sz val="20"/>
      <color rgb="FFFF0000"/>
      <name val="맑은 고딕"/>
      <family val="3"/>
      <charset val="129"/>
    </font>
    <font>
      <b/>
      <sz val="15"/>
      <name val="맑은 고딕"/>
      <family val="3"/>
      <charset val="129"/>
      <scheme val="minor"/>
    </font>
    <font>
      <sz val="8"/>
      <name val="돋움"/>
      <family val="3"/>
      <charset val="129"/>
    </font>
    <font>
      <sz val="16"/>
      <name val="굴림"/>
      <family val="3"/>
      <charset val="129"/>
    </font>
    <font>
      <u/>
      <sz val="16"/>
      <name val="맑은 고딕"/>
      <family val="3"/>
      <charset val="129"/>
      <scheme val="minor"/>
    </font>
    <font>
      <sz val="16"/>
      <name val="맑은 고딕"/>
      <family val="2"/>
      <charset val="129"/>
      <scheme val="minor"/>
    </font>
    <font>
      <u/>
      <sz val="16"/>
      <name val="맑은 고딕"/>
      <family val="2"/>
      <charset val="129"/>
      <scheme val="minor"/>
    </font>
    <font>
      <sz val="16"/>
      <name val="돋움"/>
      <family val="3"/>
      <charset val="129"/>
    </font>
    <font>
      <sz val="16"/>
      <name val="맑은"/>
      <family val="3"/>
      <charset val="129"/>
    </font>
    <font>
      <u/>
      <sz val="16"/>
      <name val="굴림"/>
      <family val="3"/>
      <charset val="129"/>
    </font>
    <font>
      <sz val="16"/>
      <name val="Arial"/>
      <family val="2"/>
    </font>
    <font>
      <sz val="15"/>
      <color theme="1"/>
      <name val="굴림"/>
      <family val="3"/>
      <charset val="129"/>
    </font>
    <font>
      <sz val="15"/>
      <color theme="1"/>
      <name val="맑은 고딕"/>
      <family val="2"/>
      <charset val="129"/>
      <scheme val="minor"/>
    </font>
    <font>
      <sz val="16"/>
      <name val="맑은 고딕"/>
      <family val="3"/>
      <charset val="129"/>
    </font>
    <font>
      <sz val="15"/>
      <name val="맑은 고딕"/>
      <family val="3"/>
      <charset val="129"/>
      <scheme val="minor"/>
    </font>
    <font>
      <sz val="14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u/>
      <sz val="14"/>
      <name val="맑은 고딕"/>
      <family val="3"/>
      <charset val="129"/>
      <scheme val="minor"/>
    </font>
    <font>
      <u/>
      <sz val="11"/>
      <name val="맑은 고딕"/>
      <family val="2"/>
      <charset val="129"/>
      <scheme val="minor"/>
    </font>
    <font>
      <sz val="11"/>
      <color rgb="FF656565"/>
      <name val="맑은 고딕"/>
      <family val="3"/>
      <charset val="129"/>
      <scheme val="minor"/>
    </font>
    <font>
      <sz val="10"/>
      <color theme="1"/>
      <name val="Arial"/>
      <family val="2"/>
    </font>
    <font>
      <i/>
      <sz val="16"/>
      <name val="굴림"/>
      <family val="3"/>
      <charset val="129"/>
    </font>
    <font>
      <sz val="14"/>
      <color theme="1"/>
      <name val="맑은 고딕"/>
      <family val="3"/>
      <charset val="129"/>
      <scheme val="minor"/>
    </font>
    <font>
      <u/>
      <sz val="14"/>
      <color theme="10"/>
      <name val="맑은 고딕"/>
      <family val="3"/>
      <charset val="129"/>
      <scheme val="minor"/>
    </font>
    <font>
      <sz val="14"/>
      <color rgb="FF656565"/>
      <name val="맑은 고딕"/>
      <family val="3"/>
      <charset val="129"/>
      <scheme val="minor"/>
    </font>
    <font>
      <u/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647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21" borderId="7" applyNumberFormat="0" applyFont="0" applyAlignment="0" applyProtection="0">
      <alignment vertical="center"/>
    </xf>
    <xf numFmtId="0" fontId="12" fillId="21" borderId="7" applyNumberFormat="0" applyFont="0" applyAlignment="0" applyProtection="0">
      <alignment vertical="center"/>
    </xf>
    <xf numFmtId="0" fontId="12" fillId="21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0" applyNumberFormat="0" applyFill="0" applyBorder="0" applyProtection="0">
      <alignment vertical="top" wrapText="1"/>
    </xf>
    <xf numFmtId="0" fontId="32" fillId="0" borderId="0" applyNumberFormat="0" applyFill="0" applyBorder="0" applyProtection="0">
      <alignment vertical="top" wrapText="1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3" fillId="0" borderId="0" applyNumberFormat="0" applyBorder="0" applyAlignment="0"/>
    <xf numFmtId="0" fontId="43" fillId="0" borderId="0" applyNumberFormat="0" applyBorder="0" applyAlignment="0"/>
    <xf numFmtId="0" fontId="8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108" fillId="31" borderId="0" applyNumberFormat="0" applyBorder="0" applyAlignment="0" applyProtection="0">
      <alignment vertical="center"/>
    </xf>
  </cellStyleXfs>
  <cellXfs count="6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24" borderId="0" xfId="0" applyFill="1">
      <alignment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43" fillId="0" borderId="0" xfId="17641" applyFill="1" applyAlignment="1" applyProtection="1">
      <alignment horizontal="left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49" fontId="7" fillId="25" borderId="15" xfId="12" applyNumberFormat="1" applyFont="1" applyFill="1" applyBorder="1" applyAlignment="1">
      <alignment horizontal="center" vertical="center" shrinkToFit="1"/>
    </xf>
    <xf numFmtId="49" fontId="7" fillId="25" borderId="15" xfId="12" applyNumberFormat="1" applyFont="1" applyFill="1" applyBorder="1" applyAlignment="1">
      <alignment vertical="center" shrinkToFit="1"/>
    </xf>
    <xf numFmtId="0" fontId="46" fillId="25" borderId="1" xfId="12" applyFont="1" applyFill="1" applyBorder="1" applyAlignment="1">
      <alignment horizontal="center" vertical="center" shrinkToFit="1"/>
    </xf>
    <xf numFmtId="0" fontId="47" fillId="25" borderId="1" xfId="12" applyNumberFormat="1" applyFont="1" applyFill="1" applyBorder="1" applyAlignment="1">
      <alignment horizontal="center" vertical="center" shrinkToFit="1"/>
    </xf>
    <xf numFmtId="49" fontId="47" fillId="25" borderId="1" xfId="12" applyNumberFormat="1" applyFont="1" applyFill="1" applyBorder="1" applyAlignment="1">
      <alignment horizontal="center" vertical="center" shrinkToFit="1"/>
    </xf>
    <xf numFmtId="49" fontId="46" fillId="25" borderId="1" xfId="12" applyNumberFormat="1" applyFont="1" applyFill="1" applyBorder="1" applyAlignment="1">
      <alignment horizontal="center" vertical="center" shrinkToFit="1"/>
    </xf>
    <xf numFmtId="49" fontId="46" fillId="25" borderId="1" xfId="12" applyNumberFormat="1" applyFont="1" applyFill="1" applyBorder="1" applyAlignment="1">
      <alignment vertical="center" shrinkToFit="1"/>
    </xf>
    <xf numFmtId="0" fontId="48" fillId="24" borderId="1" xfId="0" applyFont="1" applyFill="1" applyBorder="1" applyAlignment="1">
      <alignment horizontal="center" vertical="center" shrinkToFit="1"/>
    </xf>
    <xf numFmtId="0" fontId="48" fillId="24" borderId="1" xfId="12" applyNumberFormat="1" applyFont="1" applyFill="1" applyBorder="1" applyAlignment="1">
      <alignment horizontal="center" vertical="center" shrinkToFit="1"/>
    </xf>
    <xf numFmtId="0" fontId="49" fillId="24" borderId="1" xfId="12" applyNumberFormat="1" applyFont="1" applyFill="1" applyBorder="1" applyAlignment="1">
      <alignment horizontal="center" vertical="center" shrinkToFit="1"/>
    </xf>
    <xf numFmtId="0" fontId="50" fillId="24" borderId="1" xfId="6" applyNumberFormat="1" applyFont="1" applyFill="1" applyBorder="1" applyAlignment="1">
      <alignment horizontal="center" vertical="center" shrinkToFit="1"/>
    </xf>
    <xf numFmtId="49" fontId="48" fillId="24" borderId="1" xfId="12" applyNumberFormat="1" applyFont="1" applyFill="1" applyBorder="1" applyAlignment="1">
      <alignment horizontal="center" vertical="center" shrinkToFit="1"/>
    </xf>
    <xf numFmtId="0" fontId="51" fillId="24" borderId="1" xfId="0" applyFont="1" applyFill="1" applyBorder="1" applyAlignment="1">
      <alignment vertical="center" shrinkToFit="1"/>
    </xf>
    <xf numFmtId="0" fontId="48" fillId="0" borderId="1" xfId="12" applyNumberFormat="1" applyFont="1" applyFill="1" applyBorder="1" applyAlignment="1">
      <alignment horizontal="center" vertical="center" shrinkToFit="1"/>
    </xf>
    <xf numFmtId="0" fontId="48" fillId="0" borderId="1" xfId="0" applyNumberFormat="1" applyFont="1" applyFill="1" applyBorder="1" applyAlignment="1">
      <alignment horizontal="center" vertical="center" shrinkToFit="1"/>
    </xf>
    <xf numFmtId="0" fontId="52" fillId="24" borderId="1" xfId="12" applyFont="1" applyFill="1" applyBorder="1" applyAlignment="1">
      <alignment horizontal="center" vertical="center" shrinkToFit="1"/>
    </xf>
    <xf numFmtId="0" fontId="49" fillId="0" borderId="1" xfId="12" applyNumberFormat="1" applyFont="1" applyBorder="1" applyAlignment="1">
      <alignment horizontal="center" vertical="center" shrinkToFit="1"/>
    </xf>
    <xf numFmtId="0" fontId="50" fillId="0" borderId="1" xfId="6" applyNumberFormat="1" applyFont="1" applyBorder="1" applyAlignment="1">
      <alignment horizontal="center" vertical="center" shrinkToFit="1"/>
    </xf>
    <xf numFmtId="49" fontId="49" fillId="0" borderId="1" xfId="12" applyNumberFormat="1" applyFont="1" applyBorder="1" applyAlignment="1">
      <alignment horizontal="center" vertical="center" shrinkToFit="1"/>
    </xf>
    <xf numFmtId="176" fontId="49" fillId="0" borderId="1" xfId="12" applyNumberFormat="1" applyFont="1" applyBorder="1" applyAlignment="1">
      <alignment horizontal="center" vertical="center" shrinkToFit="1"/>
    </xf>
    <xf numFmtId="0" fontId="48" fillId="0" borderId="1" xfId="0" applyFont="1" applyFill="1" applyBorder="1" applyAlignment="1">
      <alignment horizontal="center" vertical="center" shrinkToFit="1"/>
    </xf>
    <xf numFmtId="0" fontId="50" fillId="0" borderId="1" xfId="6" applyFont="1" applyFill="1" applyBorder="1" applyAlignment="1">
      <alignment horizontal="center" vertical="center" shrinkToFit="1"/>
    </xf>
    <xf numFmtId="0" fontId="48" fillId="0" borderId="1" xfId="0" applyFont="1" applyFill="1" applyBorder="1" applyAlignment="1">
      <alignment vertical="center" shrinkToFit="1"/>
    </xf>
    <xf numFmtId="0" fontId="50" fillId="0" borderId="1" xfId="6" applyNumberFormat="1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3" fillId="0" borderId="1" xfId="12" applyNumberFormat="1" applyFont="1" applyFill="1" applyBorder="1" applyAlignment="1">
      <alignment horizontal="center" vertical="center" shrinkToFit="1"/>
    </xf>
    <xf numFmtId="0" fontId="53" fillId="0" borderId="2" xfId="12" applyNumberFormat="1" applyFont="1" applyFill="1" applyBorder="1" applyAlignment="1">
      <alignment horizontal="center" vertical="center" shrinkToFit="1"/>
    </xf>
    <xf numFmtId="0" fontId="54" fillId="0" borderId="1" xfId="12" applyNumberFormat="1" applyFont="1" applyBorder="1" applyAlignment="1">
      <alignment horizontal="center" vertical="center" shrinkToFit="1"/>
    </xf>
    <xf numFmtId="0" fontId="55" fillId="0" borderId="1" xfId="0" applyFont="1" applyBorder="1" applyAlignment="1">
      <alignment horizontal="center" vertical="center" shrinkToFit="1"/>
    </xf>
    <xf numFmtId="49" fontId="54" fillId="0" borderId="1" xfId="12" applyNumberFormat="1" applyFont="1" applyBorder="1" applyAlignment="1">
      <alignment horizontal="center" vertical="center" shrinkToFit="1"/>
    </xf>
    <xf numFmtId="176" fontId="54" fillId="0" borderId="1" xfId="12" applyNumberFormat="1" applyFont="1" applyBorder="1" applyAlignment="1">
      <alignment horizontal="center" vertical="center" shrinkToFit="1"/>
    </xf>
    <xf numFmtId="0" fontId="50" fillId="0" borderId="1" xfId="6" applyFont="1" applyBorder="1" applyAlignment="1">
      <alignment horizontal="center" vertical="center" shrinkToFit="1"/>
    </xf>
    <xf numFmtId="0" fontId="54" fillId="0" borderId="1" xfId="12" applyNumberFormat="1" applyFont="1" applyFill="1" applyBorder="1" applyAlignment="1">
      <alignment horizontal="center" vertical="center" shrinkToFit="1"/>
    </xf>
    <xf numFmtId="49" fontId="54" fillId="0" borderId="1" xfId="12" applyNumberFormat="1" applyFont="1" applyFill="1" applyBorder="1" applyAlignment="1">
      <alignment horizontal="center" vertical="center" shrinkToFit="1"/>
    </xf>
    <xf numFmtId="176" fontId="54" fillId="0" borderId="1" xfId="12" applyNumberFormat="1" applyFont="1" applyFill="1" applyBorder="1" applyAlignment="1">
      <alignment horizontal="center" vertical="center" shrinkToFit="1"/>
    </xf>
    <xf numFmtId="0" fontId="54" fillId="0" borderId="1" xfId="0" applyFont="1" applyBorder="1" applyAlignment="1">
      <alignment horizontal="center" vertical="center" shrinkToFit="1"/>
    </xf>
    <xf numFmtId="49" fontId="54" fillId="0" borderId="1" xfId="6481" applyNumberFormat="1" applyFont="1" applyBorder="1" applyAlignment="1">
      <alignment horizontal="center" vertical="center" shrinkToFit="1"/>
    </xf>
    <xf numFmtId="49" fontId="54" fillId="0" borderId="1" xfId="6483" applyNumberFormat="1" applyFont="1" applyBorder="1" applyAlignment="1">
      <alignment horizontal="center" vertical="center" shrinkToFit="1"/>
    </xf>
    <xf numFmtId="176" fontId="54" fillId="0" borderId="1" xfId="6483" applyNumberFormat="1" applyFont="1" applyBorder="1" applyAlignment="1">
      <alignment horizontal="center" vertical="center" shrinkToFit="1"/>
    </xf>
    <xf numFmtId="0" fontId="52" fillId="0" borderId="1" xfId="12" applyNumberFormat="1" applyFont="1" applyBorder="1" applyAlignment="1">
      <alignment horizontal="center" vertical="center" shrinkToFit="1"/>
    </xf>
    <xf numFmtId="0" fontId="56" fillId="0" borderId="1" xfId="6" applyFont="1" applyBorder="1" applyAlignment="1" applyProtection="1">
      <alignment horizontal="center" vertical="center" shrinkToFit="1"/>
    </xf>
    <xf numFmtId="49" fontId="52" fillId="0" borderId="1" xfId="12" applyNumberFormat="1" applyFont="1" applyBorder="1" applyAlignment="1">
      <alignment horizontal="center" vertical="center" shrinkToFit="1"/>
    </xf>
    <xf numFmtId="176" fontId="52" fillId="0" borderId="1" xfId="12" applyNumberFormat="1" applyFont="1" applyFill="1" applyBorder="1" applyAlignment="1">
      <alignment horizontal="center" vertical="center" shrinkToFit="1"/>
    </xf>
    <xf numFmtId="49" fontId="52" fillId="0" borderId="1" xfId="12" applyNumberFormat="1" applyFont="1" applyFill="1" applyBorder="1" applyAlignment="1">
      <alignment horizontal="center" vertical="center" shrinkToFit="1"/>
    </xf>
    <xf numFmtId="0" fontId="48" fillId="0" borderId="1" xfId="12" applyFont="1" applyFill="1" applyBorder="1" applyAlignment="1" applyProtection="1">
      <alignment horizontal="center" vertical="center" shrinkToFit="1"/>
      <protection locked="0"/>
    </xf>
    <xf numFmtId="0" fontId="57" fillId="0" borderId="1" xfId="6" applyFont="1" applyBorder="1" applyAlignment="1" applyProtection="1">
      <alignment horizontal="center" vertical="center" shrinkToFit="1"/>
    </xf>
    <xf numFmtId="0" fontId="52" fillId="0" borderId="1" xfId="0" applyFont="1" applyBorder="1" applyAlignment="1">
      <alignment horizontal="center" vertical="center" shrinkToFit="1"/>
    </xf>
    <xf numFmtId="0" fontId="58" fillId="0" borderId="1" xfId="12" applyNumberFormat="1" applyFont="1" applyFill="1" applyBorder="1" applyAlignment="1">
      <alignment horizontal="center" vertical="center" shrinkToFit="1"/>
    </xf>
    <xf numFmtId="0" fontId="51" fillId="0" borderId="1" xfId="0" applyFont="1" applyBorder="1" applyAlignment="1">
      <alignment horizontal="center" vertical="center" shrinkToFit="1"/>
    </xf>
    <xf numFmtId="0" fontId="58" fillId="0" borderId="2" xfId="12" applyNumberFormat="1" applyFont="1" applyFill="1" applyBorder="1" applyAlignment="1">
      <alignment horizontal="center" vertical="center" shrinkToFit="1"/>
    </xf>
    <xf numFmtId="0" fontId="52" fillId="0" borderId="1" xfId="6" applyNumberFormat="1" applyFont="1" applyBorder="1" applyAlignment="1">
      <alignment horizontal="center" vertical="center" shrinkToFit="1"/>
    </xf>
    <xf numFmtId="176" fontId="52" fillId="0" borderId="1" xfId="12" applyNumberFormat="1" applyFont="1" applyBorder="1" applyAlignment="1">
      <alignment horizontal="center" vertical="center" shrinkToFit="1"/>
    </xf>
    <xf numFmtId="0" fontId="52" fillId="0" borderId="1" xfId="6" applyFont="1" applyBorder="1" applyAlignment="1">
      <alignment horizontal="center" vertical="center" shrinkToFit="1"/>
    </xf>
    <xf numFmtId="0" fontId="59" fillId="0" borderId="1" xfId="0" applyFont="1" applyBorder="1" applyAlignment="1">
      <alignment horizontal="center" vertical="center" shrinkToFit="1"/>
    </xf>
    <xf numFmtId="0" fontId="52" fillId="0" borderId="1" xfId="12" applyNumberFormat="1" applyFont="1" applyFill="1" applyBorder="1" applyAlignment="1">
      <alignment horizontal="center" vertical="center" shrinkToFit="1"/>
    </xf>
    <xf numFmtId="0" fontId="60" fillId="0" borderId="1" xfId="12" applyNumberFormat="1" applyFont="1" applyFill="1" applyBorder="1" applyAlignment="1">
      <alignment horizontal="center" vertical="center" shrinkToFit="1"/>
    </xf>
    <xf numFmtId="49" fontId="48" fillId="0" borderId="1" xfId="0" applyNumberFormat="1" applyFont="1" applyFill="1" applyBorder="1" applyAlignment="1">
      <alignment horizontal="center" vertical="center" shrinkToFit="1"/>
    </xf>
    <xf numFmtId="0" fontId="59" fillId="0" borderId="1" xfId="0" applyFont="1" applyFill="1" applyBorder="1" applyAlignment="1">
      <alignment horizontal="center" vertical="center" shrinkToFit="1"/>
    </xf>
    <xf numFmtId="0" fontId="56" fillId="0" borderId="1" xfId="6" applyNumberFormat="1" applyFont="1" applyFill="1" applyBorder="1" applyAlignment="1">
      <alignment horizontal="center" vertical="center" shrinkToFit="1"/>
    </xf>
    <xf numFmtId="0" fontId="48" fillId="0" borderId="2" xfId="12" applyNumberFormat="1" applyFont="1" applyFill="1" applyBorder="1" applyAlignment="1">
      <alignment horizontal="center" vertical="center" shrinkToFit="1"/>
    </xf>
    <xf numFmtId="42" fontId="54" fillId="0" borderId="1" xfId="6" applyNumberFormat="1" applyFont="1" applyFill="1" applyBorder="1" applyAlignment="1">
      <alignment horizontal="center" vertical="center" shrinkToFit="1"/>
    </xf>
    <xf numFmtId="0" fontId="55" fillId="0" borderId="1" xfId="0" applyFont="1" applyFill="1" applyBorder="1" applyAlignment="1">
      <alignment horizontal="center" vertical="center" shrinkToFit="1"/>
    </xf>
    <xf numFmtId="0" fontId="54" fillId="0" borderId="1" xfId="12" applyFont="1" applyFill="1" applyBorder="1" applyAlignment="1" applyProtection="1">
      <alignment horizontal="center" vertical="center" shrinkToFit="1"/>
      <protection locked="0"/>
    </xf>
    <xf numFmtId="0" fontId="54" fillId="0" borderId="1" xfId="0" applyFont="1" applyFill="1" applyBorder="1" applyAlignment="1">
      <alignment horizontal="center" vertical="center" shrinkToFit="1"/>
    </xf>
    <xf numFmtId="176" fontId="54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48" fillId="27" borderId="1" xfId="0" applyNumberFormat="1" applyFont="1" applyFill="1" applyBorder="1" applyAlignment="1">
      <alignment horizontal="center" vertical="center" shrinkToFit="1"/>
    </xf>
    <xf numFmtId="0" fontId="48" fillId="27" borderId="1" xfId="12" applyNumberFormat="1" applyFont="1" applyFill="1" applyBorder="1" applyAlignment="1">
      <alignment horizontal="center" vertical="center" shrinkToFit="1"/>
    </xf>
    <xf numFmtId="0" fontId="48" fillId="27" borderId="1" xfId="0" applyFont="1" applyFill="1" applyBorder="1" applyAlignment="1">
      <alignment horizontal="center" vertical="center" shrinkToFit="1"/>
    </xf>
    <xf numFmtId="0" fontId="52" fillId="27" borderId="1" xfId="12" applyFont="1" applyFill="1" applyBorder="1" applyAlignment="1">
      <alignment horizontal="center" vertical="center" shrinkToFit="1"/>
    </xf>
    <xf numFmtId="0" fontId="54" fillId="27" borderId="1" xfId="12" applyNumberFormat="1" applyFont="1" applyFill="1" applyBorder="1" applyAlignment="1">
      <alignment horizontal="center" vertical="center" shrinkToFit="1"/>
    </xf>
    <xf numFmtId="0" fontId="54" fillId="27" borderId="1" xfId="0" applyFont="1" applyFill="1" applyBorder="1" applyAlignment="1">
      <alignment horizontal="center" vertical="center" shrinkToFit="1"/>
    </xf>
    <xf numFmtId="49" fontId="54" fillId="27" borderId="1" xfId="12" applyNumberFormat="1" applyFont="1" applyFill="1" applyBorder="1" applyAlignment="1">
      <alignment horizontal="center" vertical="center" shrinkToFit="1"/>
    </xf>
    <xf numFmtId="176" fontId="54" fillId="27" borderId="1" xfId="12" applyNumberFormat="1" applyFont="1" applyFill="1" applyBorder="1" applyAlignment="1">
      <alignment horizontal="center" vertical="center" shrinkToFit="1"/>
    </xf>
    <xf numFmtId="49" fontId="54" fillId="27" borderId="1" xfId="6481" applyNumberFormat="1" applyFont="1" applyFill="1" applyBorder="1" applyAlignment="1">
      <alignment horizontal="center" vertical="center" shrinkToFit="1"/>
    </xf>
    <xf numFmtId="49" fontId="54" fillId="27" borderId="1" xfId="6483" applyNumberFormat="1" applyFont="1" applyFill="1" applyBorder="1" applyAlignment="1">
      <alignment horizontal="center" vertical="center" shrinkToFit="1"/>
    </xf>
    <xf numFmtId="176" fontId="54" fillId="27" borderId="1" xfId="6483" applyNumberFormat="1" applyFont="1" applyFill="1" applyBorder="1" applyAlignment="1">
      <alignment horizontal="center" vertical="center" shrinkToFit="1"/>
    </xf>
    <xf numFmtId="49" fontId="49" fillId="27" borderId="1" xfId="12" applyNumberFormat="1" applyFont="1" applyFill="1" applyBorder="1" applyAlignment="1">
      <alignment horizontal="center" vertical="center" shrinkToFit="1"/>
    </xf>
    <xf numFmtId="0" fontId="52" fillId="29" borderId="1" xfId="0" applyFont="1" applyFill="1" applyBorder="1" applyAlignment="1">
      <alignment horizontal="center" vertical="center" shrinkToFit="1"/>
    </xf>
    <xf numFmtId="0" fontId="48" fillId="29" borderId="1" xfId="12" applyNumberFormat="1" applyFont="1" applyFill="1" applyBorder="1" applyAlignment="1">
      <alignment horizontal="center" vertical="center" shrinkToFit="1"/>
    </xf>
    <xf numFmtId="0" fontId="48" fillId="29" borderId="1" xfId="0" applyNumberFormat="1" applyFont="1" applyFill="1" applyBorder="1" applyAlignment="1">
      <alignment horizontal="center" vertical="center" shrinkToFit="1"/>
    </xf>
    <xf numFmtId="0" fontId="48" fillId="29" borderId="1" xfId="0" applyFont="1" applyFill="1" applyBorder="1" applyAlignment="1">
      <alignment horizontal="center" vertical="center" shrinkToFit="1"/>
    </xf>
    <xf numFmtId="0" fontId="52" fillId="29" borderId="1" xfId="12" applyNumberFormat="1" applyFont="1" applyFill="1" applyBorder="1" applyAlignment="1">
      <alignment horizontal="center" vertical="center" shrinkToFit="1"/>
    </xf>
    <xf numFmtId="0" fontId="56" fillId="29" borderId="1" xfId="6" applyNumberFormat="1" applyFont="1" applyFill="1" applyBorder="1" applyAlignment="1">
      <alignment horizontal="center" vertical="center" shrinkToFit="1"/>
    </xf>
    <xf numFmtId="0" fontId="0" fillId="29" borderId="0" xfId="0" applyFill="1">
      <alignment vertical="center"/>
    </xf>
    <xf numFmtId="0" fontId="48" fillId="0" borderId="1" xfId="5" applyNumberFormat="1" applyFont="1" applyFill="1" applyBorder="1" applyAlignment="1" applyProtection="1">
      <alignment horizontal="center" vertical="center" shrinkToFit="1"/>
      <protection locked="0"/>
    </xf>
    <xf numFmtId="0" fontId="48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61" fillId="0" borderId="1" xfId="12" applyNumberFormat="1" applyFont="1" applyFill="1" applyBorder="1" applyAlignment="1">
      <alignment horizontal="center" vertical="center" shrinkToFit="1"/>
    </xf>
    <xf numFmtId="0" fontId="62" fillId="0" borderId="1" xfId="6" applyNumberFormat="1" applyFont="1" applyFill="1" applyBorder="1" applyAlignment="1">
      <alignment horizontal="center" vertical="center" shrinkToFit="1"/>
    </xf>
    <xf numFmtId="49" fontId="58" fillId="0" borderId="1" xfId="12" applyNumberFormat="1" applyFont="1" applyFill="1" applyBorder="1" applyAlignment="1">
      <alignment horizontal="center" vertical="center" shrinkToFit="1"/>
    </xf>
    <xf numFmtId="49" fontId="63" fillId="0" borderId="1" xfId="12" applyNumberFormat="1" applyFont="1" applyFill="1" applyBorder="1" applyAlignment="1">
      <alignment horizontal="center" vertical="center" shrinkToFit="1"/>
    </xf>
    <xf numFmtId="49" fontId="61" fillId="0" borderId="1" xfId="12" applyNumberFormat="1" applyFont="1" applyFill="1" applyBorder="1" applyAlignment="1">
      <alignment horizontal="center" vertical="center" shrinkToFit="1"/>
    </xf>
    <xf numFmtId="49" fontId="64" fillId="0" borderId="1" xfId="12" applyNumberFormat="1" applyFont="1" applyFill="1" applyBorder="1" applyAlignment="1">
      <alignment horizontal="center" vertical="center" shrinkToFit="1"/>
    </xf>
    <xf numFmtId="0" fontId="58" fillId="0" borderId="1" xfId="0" applyFont="1" applyBorder="1" applyAlignment="1">
      <alignment horizontal="center" vertical="center" shrinkToFit="1"/>
    </xf>
    <xf numFmtId="0" fontId="65" fillId="0" borderId="1" xfId="6" applyNumberFormat="1" applyFont="1" applyFill="1" applyBorder="1" applyAlignment="1">
      <alignment horizontal="center" vertical="center" shrinkToFit="1"/>
    </xf>
    <xf numFmtId="0" fontId="63" fillId="0" borderId="1" xfId="6" applyNumberFormat="1" applyFont="1" applyFill="1" applyBorder="1" applyAlignment="1">
      <alignment horizontal="center" vertical="center" shrinkToFit="1"/>
    </xf>
    <xf numFmtId="49" fontId="66" fillId="0" borderId="1" xfId="12" applyNumberFormat="1" applyFont="1" applyFill="1" applyBorder="1" applyAlignment="1">
      <alignment horizontal="center" vertical="center" shrinkToFit="1"/>
    </xf>
    <xf numFmtId="0" fontId="66" fillId="0" borderId="1" xfId="0" applyFont="1" applyBorder="1" applyAlignment="1">
      <alignment horizontal="center" vertical="center" shrinkToFit="1"/>
    </xf>
    <xf numFmtId="0" fontId="52" fillId="24" borderId="1" xfId="12" applyFont="1" applyFill="1" applyBorder="1" applyAlignment="1" applyProtection="1">
      <alignment horizontal="center" vertical="center" shrinkToFit="1"/>
      <protection locked="0"/>
    </xf>
    <xf numFmtId="0" fontId="66" fillId="0" borderId="1" xfId="12" applyNumberFormat="1" applyFont="1" applyFill="1" applyBorder="1" applyAlignment="1">
      <alignment horizontal="center" vertical="center" shrinkToFit="1"/>
    </xf>
    <xf numFmtId="0" fontId="56" fillId="0" borderId="1" xfId="6" applyFont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shrinkToFit="1"/>
    </xf>
    <xf numFmtId="49" fontId="48" fillId="0" borderId="1" xfId="12" applyNumberFormat="1" applyFont="1" applyBorder="1" applyAlignment="1">
      <alignment horizontal="center" vertical="center" shrinkToFit="1"/>
    </xf>
    <xf numFmtId="0" fontId="67" fillId="0" borderId="1" xfId="12" applyNumberFormat="1" applyFont="1" applyBorder="1" applyAlignment="1">
      <alignment horizontal="center" vertical="center" shrinkToFit="1"/>
    </xf>
    <xf numFmtId="49" fontId="68" fillId="0" borderId="1" xfId="6" applyNumberFormat="1" applyFont="1" applyBorder="1" applyAlignment="1">
      <alignment horizontal="center" vertical="center" shrinkToFit="1"/>
    </xf>
    <xf numFmtId="176" fontId="48" fillId="0" borderId="1" xfId="12" applyNumberFormat="1" applyFont="1" applyBorder="1" applyAlignment="1">
      <alignment horizontal="center" vertical="center" shrinkToFit="1"/>
    </xf>
    <xf numFmtId="0" fontId="69" fillId="0" borderId="1" xfId="0" applyFont="1" applyFill="1" applyBorder="1" applyAlignment="1">
      <alignment horizontal="center" vertical="center" shrinkToFit="1"/>
    </xf>
    <xf numFmtId="0" fontId="55" fillId="0" borderId="1" xfId="12" applyFont="1" applyFill="1" applyBorder="1" applyAlignment="1" applyProtection="1">
      <alignment horizontal="center" vertical="center" shrinkToFit="1"/>
      <protection locked="0"/>
    </xf>
    <xf numFmtId="0" fontId="50" fillId="0" borderId="0" xfId="6" applyNumberFormat="1" applyFont="1" applyBorder="1" applyAlignment="1">
      <alignment horizontal="center" vertical="center" shrinkToFit="1"/>
    </xf>
    <xf numFmtId="49" fontId="50" fillId="0" borderId="1" xfId="6" applyNumberFormat="1" applyFont="1" applyBorder="1" applyAlignment="1">
      <alignment horizontal="center" vertical="center" shrinkToFit="1"/>
    </xf>
    <xf numFmtId="0" fontId="52" fillId="0" borderId="1" xfId="12" applyFont="1" applyFill="1" applyBorder="1" applyAlignment="1" applyProtection="1">
      <alignment horizontal="center" vertical="center" shrinkToFit="1"/>
      <protection locked="0"/>
    </xf>
    <xf numFmtId="0" fontId="70" fillId="0" borderId="1" xfId="0" applyFont="1" applyFill="1" applyBorder="1" applyAlignment="1">
      <alignment horizontal="center" vertical="center" shrinkToFit="1"/>
    </xf>
    <xf numFmtId="176" fontId="52" fillId="0" borderId="1" xfId="12" applyNumberFormat="1" applyFont="1" applyFill="1" applyBorder="1" applyAlignment="1" applyProtection="1">
      <alignment horizontal="center" vertical="center" shrinkToFit="1"/>
      <protection locked="0"/>
    </xf>
    <xf numFmtId="49" fontId="52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53" fillId="0" borderId="1" xfId="0" applyFont="1" applyFill="1" applyBorder="1" applyAlignment="1">
      <alignment horizontal="center" vertical="center" shrinkToFit="1"/>
    </xf>
    <xf numFmtId="0" fontId="58" fillId="0" borderId="0" xfId="12" applyNumberFormat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48" fillId="0" borderId="0" xfId="12" applyNumberFormat="1" applyFont="1" applyFill="1" applyBorder="1" applyAlignment="1">
      <alignment horizontal="center" vertical="center" shrinkToFit="1"/>
    </xf>
    <xf numFmtId="0" fontId="56" fillId="0" borderId="0" xfId="6" applyNumberFormat="1" applyFont="1" applyFill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71" fillId="0" borderId="1" xfId="12" applyNumberFormat="1" applyFont="1" applyFill="1" applyBorder="1" applyAlignment="1">
      <alignment horizontal="center" vertical="center" shrinkToFit="1"/>
    </xf>
    <xf numFmtId="49" fontId="58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58" fillId="0" borderId="1" xfId="9" applyFont="1" applyFill="1" applyBorder="1" applyAlignment="1">
      <alignment horizontal="center" vertical="center" shrinkToFit="1"/>
    </xf>
    <xf numFmtId="0" fontId="58" fillId="0" borderId="1" xfId="12" applyFont="1" applyFill="1" applyBorder="1" applyAlignment="1" applyProtection="1">
      <alignment horizontal="center" vertical="center" shrinkToFit="1"/>
      <protection locked="0"/>
    </xf>
    <xf numFmtId="0" fontId="48" fillId="27" borderId="1" xfId="5" applyNumberFormat="1" applyFont="1" applyFill="1" applyBorder="1" applyAlignment="1" applyProtection="1">
      <alignment horizontal="center" vertical="center" shrinkToFit="1"/>
      <protection locked="0"/>
    </xf>
    <xf numFmtId="0" fontId="48" fillId="27" borderId="1" xfId="12" applyNumberFormat="1" applyFont="1" applyFill="1" applyBorder="1" applyAlignment="1" applyProtection="1">
      <alignment horizontal="center" vertical="center" shrinkToFit="1"/>
      <protection locked="0"/>
    </xf>
    <xf numFmtId="0" fontId="53" fillId="27" borderId="1" xfId="12" applyNumberFormat="1" applyFont="1" applyFill="1" applyBorder="1" applyAlignment="1">
      <alignment horizontal="center" vertical="center" shrinkToFit="1"/>
    </xf>
    <xf numFmtId="0" fontId="58" fillId="27" borderId="1" xfId="12" applyNumberFormat="1" applyFont="1" applyFill="1" applyBorder="1" applyAlignment="1">
      <alignment horizontal="center" vertical="center" shrinkToFit="1"/>
    </xf>
    <xf numFmtId="0" fontId="66" fillId="27" borderId="1" xfId="12" applyNumberFormat="1" applyFont="1" applyFill="1" applyBorder="1" applyAlignment="1">
      <alignment horizontal="center" vertical="center" shrinkToFit="1"/>
    </xf>
    <xf numFmtId="49" fontId="72" fillId="27" borderId="1" xfId="12" applyNumberFormat="1" applyFont="1" applyFill="1" applyBorder="1" applyAlignment="1">
      <alignment horizontal="center" vertical="center" shrinkToFit="1"/>
    </xf>
    <xf numFmtId="0" fontId="52" fillId="0" borderId="1" xfId="0" applyNumberFormat="1" applyFont="1" applyFill="1" applyBorder="1" applyAlignment="1">
      <alignment horizontal="center" vertical="center" shrinkToFit="1"/>
    </xf>
    <xf numFmtId="0" fontId="73" fillId="0" borderId="1" xfId="12" applyNumberFormat="1" applyFont="1" applyFill="1" applyBorder="1" applyAlignment="1">
      <alignment horizontal="center" vertical="center" shrinkToFit="1"/>
    </xf>
    <xf numFmtId="49" fontId="48" fillId="0" borderId="1" xfId="12" applyNumberFormat="1" applyFont="1" applyFill="1" applyBorder="1" applyAlignment="1">
      <alignment horizontal="center" vertical="center" shrinkToFit="1"/>
    </xf>
    <xf numFmtId="0" fontId="70" fillId="0" borderId="1" xfId="12" applyNumberFormat="1" applyFont="1" applyFill="1" applyBorder="1" applyAlignment="1">
      <alignment horizontal="center" vertical="center" shrinkToFit="1"/>
    </xf>
    <xf numFmtId="49" fontId="70" fillId="0" borderId="0" xfId="12" applyNumberFormat="1" applyFont="1" applyFill="1" applyBorder="1" applyAlignment="1">
      <alignment horizontal="center" vertical="center" shrinkToFit="1"/>
    </xf>
    <xf numFmtId="0" fontId="52" fillId="0" borderId="1" xfId="5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70" fillId="0" borderId="1" xfId="6" applyNumberFormat="1" applyFont="1" applyFill="1" applyBorder="1" applyAlignment="1">
      <alignment horizontal="center" vertical="center" shrinkToFit="1"/>
    </xf>
    <xf numFmtId="49" fontId="70" fillId="0" borderId="1" xfId="6" applyNumberFormat="1" applyFont="1" applyFill="1" applyBorder="1" applyAlignment="1">
      <alignment horizontal="center" vertical="center" shrinkToFit="1"/>
    </xf>
    <xf numFmtId="49" fontId="70" fillId="0" borderId="1" xfId="12" applyNumberFormat="1" applyFont="1" applyFill="1" applyBorder="1" applyAlignment="1">
      <alignment horizontal="center" vertical="center" shrinkToFit="1"/>
    </xf>
    <xf numFmtId="0" fontId="56" fillId="0" borderId="0" xfId="6" applyFont="1" applyFill="1" applyBorder="1" applyAlignment="1">
      <alignment horizontal="center" vertical="center" shrinkToFit="1"/>
    </xf>
    <xf numFmtId="0" fontId="56" fillId="0" borderId="1" xfId="6" applyFont="1" applyFill="1" applyBorder="1" applyAlignment="1">
      <alignment horizontal="center" vertical="center" shrinkToFit="1"/>
    </xf>
    <xf numFmtId="0" fontId="69" fillId="0" borderId="0" xfId="0" applyFont="1" applyFill="1" applyBorder="1" applyAlignment="1">
      <alignment horizontal="center" vertical="center" shrinkToFit="1"/>
    </xf>
    <xf numFmtId="0" fontId="74" fillId="0" borderId="1" xfId="0" applyFont="1" applyBorder="1" applyAlignment="1">
      <alignment horizontal="center" vertical="center" shrinkToFit="1"/>
    </xf>
    <xf numFmtId="0" fontId="52" fillId="24" borderId="1" xfId="12" applyNumberFormat="1" applyFont="1" applyFill="1" applyBorder="1" applyAlignment="1">
      <alignment horizontal="center" vertical="center" shrinkToFit="1"/>
    </xf>
    <xf numFmtId="0" fontId="60" fillId="27" borderId="1" xfId="12" applyNumberFormat="1" applyFont="1" applyFill="1" applyBorder="1" applyAlignment="1">
      <alignment horizontal="center" vertical="center" shrinkToFit="1"/>
    </xf>
    <xf numFmtId="0" fontId="52" fillId="27" borderId="1" xfId="12" applyNumberFormat="1" applyFont="1" applyFill="1" applyBorder="1" applyAlignment="1">
      <alignment horizontal="center" vertical="center" shrinkToFit="1"/>
    </xf>
    <xf numFmtId="0" fontId="56" fillId="27" borderId="0" xfId="6" applyNumberFormat="1" applyFont="1" applyFill="1" applyBorder="1" applyAlignment="1">
      <alignment horizontal="center" vertical="center" shrinkToFit="1"/>
    </xf>
    <xf numFmtId="0" fontId="56" fillId="27" borderId="1" xfId="6" applyNumberFormat="1" applyFont="1" applyFill="1" applyBorder="1" applyAlignment="1">
      <alignment horizontal="center" vertical="center" shrinkToFit="1"/>
    </xf>
    <xf numFmtId="0" fontId="75" fillId="0" borderId="1" xfId="6" applyFont="1" applyBorder="1" applyAlignment="1">
      <alignment horizontal="center" vertical="center" shrinkToFit="1"/>
    </xf>
    <xf numFmtId="0" fontId="55" fillId="0" borderId="1" xfId="0" applyFont="1" applyBorder="1" applyAlignment="1">
      <alignment vertical="center" shrinkToFit="1"/>
    </xf>
    <xf numFmtId="49" fontId="76" fillId="0" borderId="1" xfId="0" applyNumberFormat="1" applyFont="1" applyFill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8" fillId="26" borderId="1" xfId="0" applyFont="1" applyFill="1" applyBorder="1" applyAlignment="1">
      <alignment horizontal="center" vertical="center" shrinkToFit="1"/>
    </xf>
    <xf numFmtId="0" fontId="48" fillId="26" borderId="1" xfId="12" applyNumberFormat="1" applyFont="1" applyFill="1" applyBorder="1" applyAlignment="1">
      <alignment horizontal="center" vertical="center" shrinkToFit="1"/>
    </xf>
    <xf numFmtId="0" fontId="60" fillId="26" borderId="1" xfId="0" applyFont="1" applyFill="1" applyBorder="1" applyAlignment="1">
      <alignment horizontal="center" vertical="center" shrinkToFit="1"/>
    </xf>
    <xf numFmtId="0" fontId="51" fillId="24" borderId="1" xfId="0" applyFont="1" applyFill="1" applyBorder="1" applyAlignment="1">
      <alignment horizontal="center" vertical="center" shrinkToFit="1"/>
    </xf>
    <xf numFmtId="0" fontId="77" fillId="26" borderId="1" xfId="0" applyFont="1" applyFill="1" applyBorder="1" applyAlignment="1">
      <alignment horizontal="center" vertical="center" shrinkToFit="1"/>
    </xf>
    <xf numFmtId="49" fontId="77" fillId="26" borderId="1" xfId="12" applyNumberFormat="1" applyFont="1" applyFill="1" applyBorder="1" applyAlignment="1">
      <alignment horizontal="center" vertical="center" shrinkToFit="1"/>
    </xf>
    <xf numFmtId="0" fontId="77" fillId="26" borderId="1" xfId="12" applyNumberFormat="1" applyFont="1" applyFill="1" applyBorder="1" applyAlignment="1">
      <alignment horizontal="center" vertical="center" shrinkToFit="1"/>
    </xf>
    <xf numFmtId="49" fontId="77" fillId="26" borderId="1" xfId="6" applyNumberFormat="1" applyFont="1" applyFill="1" applyBorder="1" applyAlignment="1">
      <alignment horizontal="center" vertical="center" shrinkToFit="1"/>
    </xf>
    <xf numFmtId="176" fontId="77" fillId="26" borderId="1" xfId="12" applyNumberFormat="1" applyFont="1" applyFill="1" applyBorder="1" applyAlignment="1">
      <alignment horizontal="center" vertical="center" shrinkToFit="1"/>
    </xf>
    <xf numFmtId="0" fontId="51" fillId="26" borderId="1" xfId="0" applyFont="1" applyFill="1" applyBorder="1" applyAlignment="1">
      <alignment vertical="center" shrinkToFit="1"/>
    </xf>
    <xf numFmtId="0" fontId="58" fillId="0" borderId="1" xfId="12" applyFont="1" applyFill="1" applyBorder="1" applyAlignment="1">
      <alignment horizontal="center" vertical="center" shrinkToFit="1"/>
    </xf>
    <xf numFmtId="0" fontId="62" fillId="0" borderId="1" xfId="6" applyFont="1" applyBorder="1" applyAlignment="1">
      <alignment horizontal="center" vertical="center" shrinkToFit="1"/>
    </xf>
    <xf numFmtId="0" fontId="62" fillId="0" borderId="1" xfId="6" applyFont="1" applyFill="1" applyBorder="1" applyAlignment="1">
      <alignment horizontal="center" vertical="center" shrinkToFit="1"/>
    </xf>
    <xf numFmtId="0" fontId="51" fillId="0" borderId="1" xfId="12" applyNumberFormat="1" applyFont="1" applyFill="1" applyBorder="1" applyAlignment="1">
      <alignment horizontal="center" vertical="center" shrinkToFit="1"/>
    </xf>
    <xf numFmtId="0" fontId="49" fillId="29" borderId="1" xfId="12" applyNumberFormat="1" applyFont="1" applyFill="1" applyBorder="1" applyAlignment="1">
      <alignment horizontal="center" vertical="center" shrinkToFit="1"/>
    </xf>
    <xf numFmtId="49" fontId="48" fillId="29" borderId="1" xfId="12" applyNumberFormat="1" applyFont="1" applyFill="1" applyBorder="1" applyAlignment="1">
      <alignment horizontal="center" vertical="center" shrinkToFit="1"/>
    </xf>
    <xf numFmtId="49" fontId="49" fillId="29" borderId="1" xfId="12" applyNumberFormat="1" applyFont="1" applyFill="1" applyBorder="1" applyAlignment="1">
      <alignment horizontal="center" vertical="center" shrinkToFit="1"/>
    </xf>
    <xf numFmtId="176" fontId="55" fillId="0" borderId="1" xfId="12" applyNumberFormat="1" applyFont="1" applyFill="1" applyBorder="1" applyAlignment="1" applyProtection="1">
      <alignment horizontal="center" vertical="center" shrinkToFit="1"/>
      <protection locked="0"/>
    </xf>
    <xf numFmtId="49" fontId="55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57" fillId="0" borderId="1" xfId="12" applyNumberFormat="1" applyFont="1" applyBorder="1" applyAlignment="1">
      <alignment horizontal="center" vertical="center" shrinkToFit="1"/>
    </xf>
    <xf numFmtId="49" fontId="57" fillId="0" borderId="1" xfId="12" applyNumberFormat="1" applyFont="1" applyBorder="1" applyAlignment="1">
      <alignment horizontal="center" vertical="center" shrinkToFit="1"/>
    </xf>
    <xf numFmtId="49" fontId="56" fillId="0" borderId="1" xfId="6" applyNumberFormat="1" applyFont="1" applyFill="1" applyBorder="1" applyAlignment="1">
      <alignment horizontal="center" vertical="center" shrinkToFit="1"/>
    </xf>
    <xf numFmtId="49" fontId="57" fillId="0" borderId="1" xfId="12" applyNumberFormat="1" applyFont="1" applyFill="1" applyBorder="1" applyAlignment="1">
      <alignment horizontal="center" vertical="center" shrinkToFit="1"/>
    </xf>
    <xf numFmtId="0" fontId="78" fillId="0" borderId="1" xfId="0" applyFont="1" applyBorder="1" applyAlignment="1">
      <alignment horizontal="center" vertical="center" shrinkToFit="1"/>
    </xf>
    <xf numFmtId="0" fontId="52" fillId="24" borderId="1" xfId="4" applyFont="1" applyFill="1" applyBorder="1" applyAlignment="1" applyProtection="1">
      <alignment horizontal="center" vertical="center" shrinkToFit="1"/>
      <protection locked="0"/>
    </xf>
    <xf numFmtId="0" fontId="52" fillId="24" borderId="0" xfId="12" applyFont="1" applyFill="1" applyBorder="1" applyAlignment="1">
      <alignment horizontal="center" vertical="center" shrinkToFit="1"/>
    </xf>
    <xf numFmtId="0" fontId="52" fillId="24" borderId="0" xfId="12" applyFont="1" applyFill="1" applyBorder="1" applyAlignment="1" applyProtection="1">
      <alignment horizontal="center" vertical="center" shrinkToFit="1"/>
      <protection locked="0"/>
    </xf>
    <xf numFmtId="0" fontId="56" fillId="0" borderId="1" xfId="17643" applyNumberFormat="1" applyFont="1" applyFill="1" applyBorder="1" applyAlignment="1">
      <alignment horizontal="center" vertical="center" shrinkToFit="1"/>
    </xf>
    <xf numFmtId="0" fontId="60" fillId="0" borderId="1" xfId="0" applyFont="1" applyFill="1" applyBorder="1" applyAlignment="1">
      <alignment horizontal="center" vertical="center" shrinkToFit="1"/>
    </xf>
    <xf numFmtId="0" fontId="79" fillId="24" borderId="0" xfId="0" applyFont="1" applyFill="1" applyBorder="1" applyAlignment="1">
      <alignment horizontal="center" vertical="center" shrinkToFit="1"/>
    </xf>
    <xf numFmtId="0" fontId="52" fillId="0" borderId="1" xfId="6" applyFont="1" applyFill="1" applyBorder="1" applyAlignment="1">
      <alignment horizontal="center" vertical="center" shrinkToFit="1"/>
    </xf>
    <xf numFmtId="0" fontId="52" fillId="0" borderId="1" xfId="3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vertical="center" shrinkToFit="1"/>
    </xf>
    <xf numFmtId="49" fontId="52" fillId="0" borderId="1" xfId="6" applyNumberFormat="1" applyFont="1" applyBorder="1" applyAlignment="1">
      <alignment horizontal="center" vertical="center" shrinkToFit="1"/>
    </xf>
    <xf numFmtId="0" fontId="52" fillId="27" borderId="1" xfId="5" applyNumberFormat="1" applyFont="1" applyFill="1" applyBorder="1" applyAlignment="1" applyProtection="1">
      <alignment horizontal="center" vertical="center" shrinkToFit="1"/>
      <protection locked="0"/>
    </xf>
    <xf numFmtId="0" fontId="52" fillId="27" borderId="1" xfId="12" applyNumberFormat="1" applyFont="1" applyFill="1" applyBorder="1" applyAlignment="1" applyProtection="1">
      <alignment horizontal="center" vertical="center" shrinkToFit="1"/>
      <protection locked="0"/>
    </xf>
    <xf numFmtId="0" fontId="52" fillId="27" borderId="1" xfId="0" applyNumberFormat="1" applyFont="1" applyFill="1" applyBorder="1" applyAlignment="1">
      <alignment horizontal="center" vertical="center" shrinkToFit="1"/>
    </xf>
    <xf numFmtId="0" fontId="52" fillId="27" borderId="1" xfId="0" applyFont="1" applyFill="1" applyBorder="1" applyAlignment="1">
      <alignment horizontal="center" vertical="center" shrinkToFit="1"/>
    </xf>
    <xf numFmtId="0" fontId="52" fillId="27" borderId="0" xfId="12" applyFont="1" applyFill="1" applyBorder="1" applyAlignment="1" applyProtection="1">
      <alignment horizontal="center" vertical="center" shrinkToFit="1"/>
      <protection locked="0"/>
    </xf>
    <xf numFmtId="0" fontId="49" fillId="27" borderId="1" xfId="12" applyNumberFormat="1" applyFont="1" applyFill="1" applyBorder="1" applyAlignment="1">
      <alignment horizontal="center" vertical="center" shrinkToFit="1"/>
    </xf>
    <xf numFmtId="0" fontId="48" fillId="24" borderId="0" xfId="0" applyFont="1" applyFill="1" applyBorder="1" applyAlignment="1">
      <alignment horizontal="center" vertical="center" shrinkToFit="1"/>
    </xf>
    <xf numFmtId="0" fontId="60" fillId="0" borderId="1" xfId="5" applyNumberFormat="1" applyFont="1" applyFill="1" applyBorder="1" applyAlignment="1" applyProtection="1">
      <alignment horizontal="center" vertical="center" shrinkToFit="1"/>
      <protection locked="0"/>
    </xf>
    <xf numFmtId="0" fontId="60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60" fillId="0" borderId="1" xfId="0" applyNumberFormat="1" applyFont="1" applyFill="1" applyBorder="1" applyAlignment="1">
      <alignment horizontal="center" vertical="center" shrinkToFit="1"/>
    </xf>
    <xf numFmtId="0" fontId="80" fillId="0" borderId="1" xfId="12" applyNumberFormat="1" applyFont="1" applyBorder="1" applyAlignment="1">
      <alignment horizontal="center" vertical="center" shrinkToFit="1"/>
    </xf>
    <xf numFmtId="0" fontId="81" fillId="0" borderId="1" xfId="6" applyNumberFormat="1" applyFont="1" applyFill="1" applyBorder="1" applyAlignment="1">
      <alignment horizontal="center" vertical="center" shrinkToFit="1"/>
    </xf>
    <xf numFmtId="49" fontId="80" fillId="0" borderId="1" xfId="12" applyNumberFormat="1" applyFont="1" applyBorder="1" applyAlignment="1">
      <alignment horizontal="center" vertical="center" shrinkToFit="1"/>
    </xf>
    <xf numFmtId="0" fontId="48" fillId="29" borderId="0" xfId="0" applyFont="1" applyFill="1" applyBorder="1" applyAlignment="1">
      <alignment horizontal="center" vertical="center" shrinkToFit="1"/>
    </xf>
    <xf numFmtId="0" fontId="50" fillId="29" borderId="1" xfId="6" applyNumberFormat="1" applyFont="1" applyFill="1" applyBorder="1" applyAlignment="1">
      <alignment horizontal="center" vertical="center" shrinkToFit="1"/>
    </xf>
    <xf numFmtId="0" fontId="48" fillId="0" borderId="1" xfId="12" quotePrefix="1" applyNumberFormat="1" applyFont="1" applyFill="1" applyBorder="1" applyAlignment="1">
      <alignment horizontal="center" vertical="center" shrinkToFit="1"/>
    </xf>
    <xf numFmtId="0" fontId="67" fillId="0" borderId="1" xfId="12" applyNumberFormat="1" applyFont="1" applyFill="1" applyBorder="1" applyAlignment="1">
      <alignment horizontal="center" vertical="center" shrinkToFit="1"/>
    </xf>
    <xf numFmtId="0" fontId="52" fillId="24" borderId="3" xfId="12" applyFont="1" applyFill="1" applyBorder="1" applyAlignment="1">
      <alignment horizontal="center" vertical="center" shrinkToFit="1"/>
    </xf>
    <xf numFmtId="0" fontId="52" fillId="0" borderId="1" xfId="6483" applyNumberFormat="1" applyFont="1" applyFill="1" applyBorder="1" applyAlignment="1" applyProtection="1">
      <alignment horizontal="center" vertical="center" shrinkToFit="1"/>
      <protection locked="0"/>
    </xf>
    <xf numFmtId="0" fontId="51" fillId="0" borderId="1" xfId="0" applyFont="1" applyFill="1" applyBorder="1" applyAlignment="1">
      <alignment vertical="center" shrinkToFit="1"/>
    </xf>
    <xf numFmtId="0" fontId="50" fillId="0" borderId="0" xfId="6" applyNumberFormat="1" applyFont="1" applyFill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55" fillId="0" borderId="1" xfId="12" applyNumberFormat="1" applyFont="1" applyBorder="1" applyAlignment="1">
      <alignment horizontal="center" vertical="center" shrinkToFit="1"/>
    </xf>
    <xf numFmtId="0" fontId="82" fillId="0" borderId="1" xfId="12" applyNumberFormat="1" applyFont="1" applyBorder="1" applyAlignment="1">
      <alignment horizontal="center" vertical="center" shrinkToFit="1"/>
    </xf>
    <xf numFmtId="49" fontId="55" fillId="0" borderId="1" xfId="12" applyNumberFormat="1" applyFont="1" applyBorder="1" applyAlignment="1">
      <alignment horizontal="center" vertical="center" shrinkToFit="1"/>
    </xf>
    <xf numFmtId="176" fontId="55" fillId="0" borderId="1" xfId="12" applyNumberFormat="1" applyFont="1" applyBorder="1" applyAlignment="1">
      <alignment horizontal="center" vertical="center" shrinkToFit="1"/>
    </xf>
    <xf numFmtId="49" fontId="83" fillId="0" borderId="1" xfId="6" applyNumberFormat="1" applyFont="1" applyBorder="1" applyAlignment="1">
      <alignment horizontal="center" vertical="center" shrinkToFit="1"/>
    </xf>
    <xf numFmtId="0" fontId="59" fillId="0" borderId="1" xfId="12" applyNumberFormat="1" applyFont="1" applyFill="1" applyBorder="1" applyAlignment="1">
      <alignment horizontal="center" vertical="center" shrinkToFit="1"/>
    </xf>
    <xf numFmtId="0" fontId="49" fillId="0" borderId="1" xfId="12" applyNumberFormat="1" applyFont="1" applyFill="1" applyBorder="1" applyAlignment="1">
      <alignment horizontal="center" vertical="center" shrinkToFit="1"/>
    </xf>
    <xf numFmtId="49" fontId="70" fillId="0" borderId="1" xfId="0" applyNumberFormat="1" applyFont="1" applyFill="1" applyBorder="1" applyAlignment="1">
      <alignment horizontal="center" vertical="center" shrinkToFit="1"/>
    </xf>
    <xf numFmtId="0" fontId="84" fillId="0" borderId="1" xfId="6" applyNumberFormat="1" applyFont="1" applyFill="1" applyBorder="1" applyAlignment="1">
      <alignment horizontal="center" vertical="center" shrinkToFit="1"/>
    </xf>
    <xf numFmtId="0" fontId="85" fillId="0" borderId="1" xfId="6" applyNumberFormat="1" applyFont="1" applyFill="1" applyBorder="1" applyAlignment="1">
      <alignment horizontal="center" vertical="center" shrinkToFit="1"/>
    </xf>
    <xf numFmtId="0" fontId="84" fillId="0" borderId="1" xfId="12" applyNumberFormat="1" applyFont="1" applyFill="1" applyBorder="1" applyAlignment="1">
      <alignment horizontal="center" vertical="center" shrinkToFit="1"/>
    </xf>
    <xf numFmtId="0" fontId="62" fillId="0" borderId="0" xfId="6" applyNumberFormat="1" applyFont="1" applyFill="1" applyBorder="1" applyAlignment="1">
      <alignment horizontal="center" vertical="center" shrinkToFit="1"/>
    </xf>
    <xf numFmtId="49" fontId="54" fillId="0" borderId="1" xfId="6481" applyNumberFormat="1" applyFont="1" applyFill="1" applyBorder="1" applyAlignment="1">
      <alignment horizontal="center" vertical="center" shrinkToFit="1"/>
    </xf>
    <xf numFmtId="49" fontId="54" fillId="0" borderId="1" xfId="6483" applyNumberFormat="1" applyFont="1" applyFill="1" applyBorder="1" applyAlignment="1">
      <alignment horizontal="center" vertical="center" shrinkToFit="1"/>
    </xf>
    <xf numFmtId="176" fontId="54" fillId="0" borderId="1" xfId="6483" applyNumberFormat="1" applyFont="1" applyFill="1" applyBorder="1" applyAlignment="1">
      <alignment horizontal="center" vertical="center" shrinkToFit="1"/>
    </xf>
    <xf numFmtId="49" fontId="60" fillId="26" borderId="1" xfId="12" applyNumberFormat="1" applyFont="1" applyFill="1" applyBorder="1" applyAlignment="1">
      <alignment horizontal="center" vertical="center" shrinkToFit="1"/>
    </xf>
    <xf numFmtId="0" fontId="60" fillId="26" borderId="1" xfId="12" applyNumberFormat="1" applyFont="1" applyFill="1" applyBorder="1" applyAlignment="1">
      <alignment horizontal="center" vertical="center" shrinkToFit="1"/>
    </xf>
    <xf numFmtId="176" fontId="60" fillId="26" borderId="1" xfId="12" applyNumberFormat="1" applyFont="1" applyFill="1" applyBorder="1" applyAlignment="1">
      <alignment horizontal="center" vertical="center" shrinkToFit="1"/>
    </xf>
    <xf numFmtId="49" fontId="77" fillId="0" borderId="1" xfId="12" applyNumberFormat="1" applyFont="1" applyBorder="1" applyAlignment="1">
      <alignment horizontal="center" vertical="center" shrinkToFit="1"/>
    </xf>
    <xf numFmtId="0" fontId="52" fillId="0" borderId="1" xfId="6" applyNumberFormat="1" applyFont="1" applyFill="1" applyBorder="1" applyAlignment="1">
      <alignment horizontal="center" vertical="center" shrinkToFit="1"/>
    </xf>
    <xf numFmtId="0" fontId="86" fillId="0" borderId="1" xfId="6" applyFont="1" applyFill="1" applyBorder="1" applyAlignment="1">
      <alignment horizontal="center" vertical="center" shrinkToFit="1"/>
    </xf>
    <xf numFmtId="0" fontId="86" fillId="0" borderId="18" xfId="6" applyFont="1" applyFill="1" applyBorder="1" applyAlignment="1">
      <alignment horizontal="center" vertical="center" shrinkToFit="1"/>
    </xf>
    <xf numFmtId="0" fontId="48" fillId="0" borderId="1" xfId="6" applyFont="1" applyBorder="1" applyAlignment="1">
      <alignment horizontal="center" vertical="center" shrinkToFit="1"/>
    </xf>
    <xf numFmtId="0" fontId="52" fillId="0" borderId="1" xfId="3" applyNumberFormat="1" applyFont="1" applyFill="1" applyBorder="1" applyAlignment="1">
      <alignment horizontal="center" vertical="center" shrinkToFit="1"/>
    </xf>
    <xf numFmtId="0" fontId="52" fillId="0" borderId="0" xfId="3" applyNumberFormat="1" applyFont="1" applyFill="1" applyBorder="1" applyAlignment="1">
      <alignment horizontal="center" vertical="center" shrinkToFit="1"/>
    </xf>
    <xf numFmtId="0" fontId="54" fillId="0" borderId="1" xfId="12" applyFont="1" applyFill="1" applyBorder="1" applyAlignment="1">
      <alignment horizontal="center" vertical="center" shrinkToFit="1"/>
    </xf>
    <xf numFmtId="0" fontId="54" fillId="24" borderId="1" xfId="12" applyFont="1" applyFill="1" applyBorder="1" applyAlignment="1">
      <alignment horizontal="center" vertical="center" shrinkToFit="1"/>
    </xf>
    <xf numFmtId="49" fontId="87" fillId="0" borderId="1" xfId="6" applyNumberFormat="1" applyFont="1" applyFill="1" applyBorder="1" applyAlignment="1">
      <alignment horizontal="center" vertical="center" shrinkToFit="1"/>
    </xf>
    <xf numFmtId="0" fontId="54" fillId="0" borderId="1" xfId="4" applyFont="1" applyFill="1" applyBorder="1" applyAlignment="1" applyProtection="1">
      <alignment horizontal="center" vertical="center" shrinkToFit="1"/>
      <protection locked="0"/>
    </xf>
    <xf numFmtId="0" fontId="54" fillId="24" borderId="1" xfId="4" applyFont="1" applyFill="1" applyBorder="1" applyAlignment="1" applyProtection="1">
      <alignment horizontal="center" vertical="center" shrinkToFit="1"/>
      <protection locked="0"/>
    </xf>
    <xf numFmtId="49" fontId="50" fillId="0" borderId="1" xfId="6" applyNumberFormat="1" applyFont="1" applyFill="1" applyBorder="1" applyAlignment="1">
      <alignment horizontal="center" vertical="center" shrinkToFit="1"/>
    </xf>
    <xf numFmtId="49" fontId="88" fillId="0" borderId="1" xfId="12" applyNumberFormat="1" applyFont="1" applyFill="1" applyBorder="1" applyAlignment="1">
      <alignment horizontal="center" vertical="center" shrinkToFit="1"/>
    </xf>
    <xf numFmtId="0" fontId="56" fillId="0" borderId="1" xfId="6" applyNumberFormat="1" applyFont="1" applyBorder="1" applyAlignment="1">
      <alignment horizontal="center" vertical="center" shrinkToFit="1"/>
    </xf>
    <xf numFmtId="49" fontId="87" fillId="0" borderId="1" xfId="6" applyNumberFormat="1" applyFont="1" applyBorder="1" applyAlignment="1">
      <alignment horizontal="center" vertical="center" shrinkToFit="1"/>
    </xf>
    <xf numFmtId="49" fontId="54" fillId="24" borderId="1" xfId="12" applyNumberFormat="1" applyFont="1" applyFill="1" applyBorder="1" applyAlignment="1">
      <alignment horizontal="center" vertical="center" shrinkToFit="1"/>
    </xf>
    <xf numFmtId="0" fontId="54" fillId="24" borderId="0" xfId="12" applyFont="1" applyFill="1" applyBorder="1" applyAlignment="1">
      <alignment horizontal="center" vertical="center" shrinkToFit="1"/>
    </xf>
    <xf numFmtId="0" fontId="54" fillId="24" borderId="1" xfId="12" applyNumberFormat="1" applyFont="1" applyFill="1" applyBorder="1" applyAlignment="1">
      <alignment horizontal="center" vertical="center" shrinkToFit="1"/>
    </xf>
    <xf numFmtId="176" fontId="54" fillId="24" borderId="1" xfId="12" applyNumberFormat="1" applyFont="1" applyFill="1" applyBorder="1" applyAlignment="1">
      <alignment horizontal="center" vertical="center" shrinkToFit="1"/>
    </xf>
    <xf numFmtId="49" fontId="50" fillId="24" borderId="1" xfId="6" applyNumberFormat="1" applyFont="1" applyFill="1" applyBorder="1" applyAlignment="1">
      <alignment horizontal="center" vertical="center" shrinkToFit="1"/>
    </xf>
    <xf numFmtId="49" fontId="49" fillId="24" borderId="1" xfId="12" applyNumberFormat="1" applyFont="1" applyFill="1" applyBorder="1" applyAlignment="1">
      <alignment horizontal="center" vertical="center" shrinkToFit="1"/>
    </xf>
    <xf numFmtId="49" fontId="52" fillId="24" borderId="1" xfId="12" applyNumberFormat="1" applyFont="1" applyFill="1" applyBorder="1" applyAlignment="1">
      <alignment horizontal="center" vertical="center" shrinkToFit="1"/>
    </xf>
    <xf numFmtId="0" fontId="57" fillId="24" borderId="1" xfId="12" applyNumberFormat="1" applyFont="1" applyFill="1" applyBorder="1" applyAlignment="1">
      <alignment horizontal="center" vertical="center" shrinkToFit="1"/>
    </xf>
    <xf numFmtId="176" fontId="52" fillId="24" borderId="1" xfId="12" applyNumberFormat="1" applyFont="1" applyFill="1" applyBorder="1" applyAlignment="1">
      <alignment horizontal="center" vertical="center" shrinkToFit="1"/>
    </xf>
    <xf numFmtId="49" fontId="52" fillId="24" borderId="0" xfId="12" applyNumberFormat="1" applyFont="1" applyFill="1" applyBorder="1" applyAlignment="1">
      <alignment horizontal="center" vertical="center" shrinkToFit="1"/>
    </xf>
    <xf numFmtId="49" fontId="57" fillId="24" borderId="1" xfId="12" applyNumberFormat="1" applyFont="1" applyFill="1" applyBorder="1" applyAlignment="1">
      <alignment horizontal="center" vertical="center" shrinkToFit="1"/>
    </xf>
    <xf numFmtId="0" fontId="89" fillId="24" borderId="1" xfId="12" applyNumberFormat="1" applyFont="1" applyFill="1" applyBorder="1" applyAlignment="1">
      <alignment horizontal="center" vertical="center" shrinkToFit="1"/>
    </xf>
    <xf numFmtId="0" fontId="72" fillId="24" borderId="1" xfId="12" applyNumberFormat="1" applyFont="1" applyFill="1" applyBorder="1" applyAlignment="1">
      <alignment horizontal="center" vertical="center" shrinkToFit="1"/>
    </xf>
    <xf numFmtId="0" fontId="90" fillId="24" borderId="1" xfId="6" applyNumberFormat="1" applyFont="1" applyFill="1" applyBorder="1" applyAlignment="1">
      <alignment horizontal="center" vertical="center" shrinkToFit="1"/>
    </xf>
    <xf numFmtId="49" fontId="89" fillId="24" borderId="0" xfId="12" applyNumberFormat="1" applyFont="1" applyFill="1" applyBorder="1" applyAlignment="1">
      <alignment horizontal="center" vertical="center" shrinkToFit="1"/>
    </xf>
    <xf numFmtId="176" fontId="89" fillId="24" borderId="1" xfId="12" applyNumberFormat="1" applyFont="1" applyFill="1" applyBorder="1" applyAlignment="1">
      <alignment horizontal="center" vertical="center" shrinkToFit="1"/>
    </xf>
    <xf numFmtId="49" fontId="89" fillId="24" borderId="1" xfId="12" applyNumberFormat="1" applyFont="1" applyFill="1" applyBorder="1" applyAlignment="1">
      <alignment horizontal="center" vertical="center" shrinkToFit="1"/>
    </xf>
    <xf numFmtId="49" fontId="90" fillId="24" borderId="1" xfId="6" applyNumberFormat="1" applyFont="1" applyFill="1" applyBorder="1" applyAlignment="1">
      <alignment horizontal="center" vertical="center" shrinkToFit="1"/>
    </xf>
    <xf numFmtId="49" fontId="72" fillId="24" borderId="1" xfId="12" applyNumberFormat="1" applyFont="1" applyFill="1" applyBorder="1" applyAlignment="1">
      <alignment horizontal="center" vertical="center" shrinkToFit="1"/>
    </xf>
    <xf numFmtId="49" fontId="47" fillId="30" borderId="1" xfId="12" applyNumberFormat="1" applyFont="1" applyFill="1" applyBorder="1" applyAlignment="1">
      <alignment horizontal="center" vertical="center" shrinkToFit="1"/>
    </xf>
    <xf numFmtId="49" fontId="54" fillId="30" borderId="1" xfId="12" applyNumberFormat="1" applyFont="1" applyFill="1" applyBorder="1" applyAlignment="1">
      <alignment horizontal="center" vertical="center" shrinkToFit="1"/>
    </xf>
    <xf numFmtId="0" fontId="55" fillId="30" borderId="1" xfId="0" applyFont="1" applyFill="1" applyBorder="1" applyAlignment="1">
      <alignment horizontal="center" vertical="center" shrinkToFit="1"/>
    </xf>
    <xf numFmtId="176" fontId="54" fillId="30" borderId="1" xfId="12" applyNumberFormat="1" applyFont="1" applyFill="1" applyBorder="1" applyAlignment="1">
      <alignment horizontal="center" vertical="center" shrinkToFit="1"/>
    </xf>
    <xf numFmtId="0" fontId="55" fillId="30" borderId="1" xfId="0" applyNumberFormat="1" applyFont="1" applyFill="1" applyBorder="1" applyAlignment="1">
      <alignment horizontal="center" vertical="center" shrinkToFit="1"/>
    </xf>
    <xf numFmtId="0" fontId="50" fillId="24" borderId="1" xfId="3" applyFont="1" applyFill="1" applyBorder="1" applyAlignment="1">
      <alignment horizontal="center" vertical="center" shrinkToFit="1"/>
    </xf>
    <xf numFmtId="49" fontId="91" fillId="30" borderId="1" xfId="12" applyNumberFormat="1" applyFont="1" applyFill="1" applyBorder="1" applyAlignment="1">
      <alignment horizontal="center" vertical="center" shrinkToFit="1"/>
    </xf>
    <xf numFmtId="49" fontId="52" fillId="30" borderId="1" xfId="12" applyNumberFormat="1" applyFont="1" applyFill="1" applyBorder="1" applyAlignment="1">
      <alignment horizontal="center" vertical="center" shrinkToFit="1"/>
    </xf>
    <xf numFmtId="0" fontId="54" fillId="30" borderId="1" xfId="12" applyNumberFormat="1" applyFont="1" applyFill="1" applyBorder="1" applyAlignment="1">
      <alignment horizontal="center" vertical="center" shrinkToFit="1"/>
    </xf>
    <xf numFmtId="0" fontId="54" fillId="30" borderId="1" xfId="4" applyFont="1" applyFill="1" applyBorder="1" applyAlignment="1">
      <alignment horizontal="center" vertical="center" shrinkToFit="1"/>
    </xf>
    <xf numFmtId="49" fontId="88" fillId="30" borderId="1" xfId="12" applyNumberFormat="1" applyFont="1" applyFill="1" applyBorder="1" applyAlignment="1">
      <alignment horizontal="center" vertical="center" shrinkToFit="1"/>
    </xf>
    <xf numFmtId="0" fontId="52" fillId="30" borderId="1" xfId="12" applyNumberFormat="1" applyFont="1" applyFill="1" applyBorder="1" applyAlignment="1">
      <alignment horizontal="center" vertical="center" shrinkToFit="1"/>
    </xf>
    <xf numFmtId="0" fontId="92" fillId="24" borderId="0" xfId="0" applyFont="1" applyFill="1" applyBorder="1" applyAlignment="1">
      <alignment vertical="center" shrinkToFit="1"/>
    </xf>
    <xf numFmtId="0" fontId="93" fillId="24" borderId="1" xfId="0" applyFont="1" applyFill="1" applyBorder="1" applyAlignment="1">
      <alignment vertical="center" shrinkToFit="1"/>
    </xf>
    <xf numFmtId="49" fontId="50" fillId="24" borderId="0" xfId="6" applyNumberFormat="1" applyFont="1" applyFill="1" applyBorder="1" applyAlignment="1">
      <alignment horizontal="center" vertical="center" shrinkToFit="1"/>
    </xf>
    <xf numFmtId="0" fontId="50" fillId="24" borderId="0" xfId="3" applyFont="1" applyFill="1" applyBorder="1" applyAlignment="1">
      <alignment horizontal="center" vertical="center" shrinkToFit="1"/>
    </xf>
    <xf numFmtId="0" fontId="50" fillId="24" borderId="0" xfId="6" applyNumberFormat="1" applyFont="1" applyFill="1" applyBorder="1" applyAlignment="1">
      <alignment horizontal="center" vertical="center" shrinkToFit="1"/>
    </xf>
    <xf numFmtId="49" fontId="54" fillId="0" borderId="0" xfId="12" applyNumberFormat="1" applyFont="1" applyBorder="1" applyAlignment="1">
      <alignment horizontal="center" vertical="center" shrinkToFit="1"/>
    </xf>
    <xf numFmtId="49" fontId="55" fillId="30" borderId="1" xfId="0" applyNumberFormat="1" applyFont="1" applyFill="1" applyBorder="1" applyAlignment="1">
      <alignment horizontal="center" vertical="center" shrinkToFit="1"/>
    </xf>
    <xf numFmtId="0" fontId="54" fillId="30" borderId="1" xfId="12" applyFont="1" applyFill="1" applyBorder="1" applyAlignment="1">
      <alignment horizontal="center" vertical="center" shrinkToFit="1"/>
    </xf>
    <xf numFmtId="0" fontId="94" fillId="0" borderId="1" xfId="12" applyNumberFormat="1" applyFont="1" applyFill="1" applyBorder="1" applyAlignment="1">
      <alignment horizontal="center" vertical="center" shrinkToFit="1"/>
    </xf>
    <xf numFmtId="0" fontId="55" fillId="0" borderId="0" xfId="0" applyFont="1" applyBorder="1" applyAlignment="1">
      <alignment horizontal="center" vertical="center" shrinkToFit="1"/>
    </xf>
    <xf numFmtId="0" fontId="55" fillId="30" borderId="0" xfId="0" applyFont="1" applyFill="1" applyBorder="1" applyAlignment="1">
      <alignment horizontal="center" vertical="center" shrinkToFit="1"/>
    </xf>
    <xf numFmtId="49" fontId="48" fillId="0" borderId="0" xfId="12" applyNumberFormat="1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176" fontId="52" fillId="0" borderId="0" xfId="12" applyNumberFormat="1" applyFont="1" applyBorder="1" applyAlignment="1">
      <alignment horizontal="center" vertical="center" shrinkToFit="1"/>
    </xf>
    <xf numFmtId="0" fontId="48" fillId="0" borderId="0" xfId="0" applyFont="1" applyBorder="1" applyAlignment="1">
      <alignment horizontal="center" vertical="center" shrinkToFit="1"/>
    </xf>
    <xf numFmtId="0" fontId="52" fillId="0" borderId="3" xfId="12" applyNumberFormat="1" applyFont="1" applyBorder="1" applyAlignment="1">
      <alignment horizontal="center" vertical="center" shrinkToFit="1"/>
    </xf>
    <xf numFmtId="0" fontId="52" fillId="0" borderId="0" xfId="12" applyNumberFormat="1" applyFont="1" applyFill="1" applyBorder="1" applyAlignment="1">
      <alignment horizontal="center" vertical="center" shrinkToFit="1"/>
    </xf>
    <xf numFmtId="178" fontId="59" fillId="0" borderId="1" xfId="0" applyNumberFormat="1" applyFont="1" applyBorder="1" applyAlignment="1">
      <alignment horizontal="center" vertical="center" shrinkToFit="1"/>
    </xf>
    <xf numFmtId="49" fontId="52" fillId="0" borderId="0" xfId="6" applyNumberFormat="1" applyFont="1" applyBorder="1" applyAlignment="1">
      <alignment horizontal="center" vertical="center" shrinkToFit="1"/>
    </xf>
    <xf numFmtId="0" fontId="48" fillId="0" borderId="1" xfId="6483" applyNumberFormat="1" applyFont="1" applyFill="1" applyBorder="1" applyAlignment="1" applyProtection="1">
      <alignment horizontal="center" vertical="center" shrinkToFit="1"/>
      <protection locked="0"/>
    </xf>
    <xf numFmtId="0" fontId="52" fillId="24" borderId="1" xfId="6" applyFont="1" applyFill="1" applyBorder="1" applyAlignment="1" applyProtection="1">
      <alignment horizontal="center" vertical="center" shrinkToFit="1"/>
      <protection locked="0"/>
    </xf>
    <xf numFmtId="0" fontId="65" fillId="0" borderId="1" xfId="6" applyFont="1" applyFill="1" applyBorder="1" applyAlignment="1">
      <alignment horizontal="center" vertical="center" shrinkToFit="1"/>
    </xf>
    <xf numFmtId="0" fontId="50" fillId="0" borderId="0" xfId="6" applyFont="1" applyBorder="1" applyAlignment="1">
      <alignment horizontal="center" vertical="center" shrinkToFit="1"/>
    </xf>
    <xf numFmtId="0" fontId="95" fillId="0" borderId="1" xfId="0" applyFont="1" applyBorder="1" applyAlignment="1">
      <alignment horizontal="center" vertical="center" shrinkToFit="1"/>
    </xf>
    <xf numFmtId="0" fontId="48" fillId="0" borderId="1" xfId="9" applyFont="1" applyFill="1" applyBorder="1" applyAlignment="1">
      <alignment horizontal="center" vertical="center" shrinkToFit="1"/>
    </xf>
    <xf numFmtId="49" fontId="48" fillId="0" borderId="1" xfId="9" applyNumberFormat="1" applyFont="1" applyFill="1" applyBorder="1" applyAlignment="1">
      <alignment horizontal="center" vertical="center" shrinkToFit="1"/>
    </xf>
    <xf numFmtId="0" fontId="60" fillId="26" borderId="1" xfId="3" applyNumberFormat="1" applyFont="1" applyFill="1" applyBorder="1" applyAlignment="1">
      <alignment horizontal="center" vertical="center" shrinkToFit="1"/>
    </xf>
    <xf numFmtId="0" fontId="93" fillId="0" borderId="1" xfId="12" applyNumberFormat="1" applyFont="1" applyFill="1" applyBorder="1" applyAlignment="1">
      <alignment horizontal="center" vertical="center" shrinkToFit="1"/>
    </xf>
    <xf numFmtId="0" fontId="52" fillId="0" borderId="1" xfId="12" quotePrefix="1" applyNumberFormat="1" applyFont="1" applyFill="1" applyBorder="1" applyAlignment="1">
      <alignment horizontal="center" vertical="center" shrinkToFit="1"/>
    </xf>
    <xf numFmtId="0" fontId="52" fillId="0" borderId="1" xfId="17644" applyNumberFormat="1" applyFont="1" applyFill="1" applyBorder="1" applyAlignment="1" applyProtection="1">
      <alignment horizontal="center" vertical="center" shrinkToFit="1"/>
    </xf>
    <xf numFmtId="0" fontId="60" fillId="26" borderId="1" xfId="3" applyFont="1" applyFill="1" applyBorder="1" applyAlignment="1">
      <alignment horizontal="center" vertical="center" shrinkToFit="1"/>
    </xf>
    <xf numFmtId="49" fontId="48" fillId="0" borderId="1" xfId="6" applyNumberFormat="1" applyFont="1" applyFill="1" applyBorder="1" applyAlignment="1">
      <alignment horizontal="center" vertical="center" shrinkToFit="1"/>
    </xf>
    <xf numFmtId="0" fontId="97" fillId="0" borderId="1" xfId="0" applyFont="1" applyBorder="1" applyAlignment="1">
      <alignment horizontal="center" vertical="center" shrinkToFit="1"/>
    </xf>
    <xf numFmtId="0" fontId="52" fillId="26" borderId="1" xfId="12" applyNumberFormat="1" applyFont="1" applyFill="1" applyBorder="1" applyAlignment="1">
      <alignment horizontal="center" vertical="center" shrinkToFit="1"/>
    </xf>
    <xf numFmtId="0" fontId="52" fillId="26" borderId="1" xfId="0" applyNumberFormat="1" applyFont="1" applyFill="1" applyBorder="1" applyAlignment="1">
      <alignment horizontal="center" vertical="center" shrinkToFit="1"/>
    </xf>
    <xf numFmtId="0" fontId="77" fillId="24" borderId="1" xfId="12" applyFont="1" applyFill="1" applyBorder="1" applyAlignment="1">
      <alignment horizontal="center" vertical="center" shrinkToFit="1"/>
    </xf>
    <xf numFmtId="0" fontId="77" fillId="26" borderId="1" xfId="3" applyNumberFormat="1" applyFont="1" applyFill="1" applyBorder="1" applyAlignment="1">
      <alignment horizontal="center" vertical="center" shrinkToFit="1"/>
    </xf>
    <xf numFmtId="0" fontId="52" fillId="0" borderId="1" xfId="12" applyFont="1" applyFill="1" applyBorder="1" applyAlignment="1">
      <alignment horizontal="center" vertical="center" shrinkToFit="1"/>
    </xf>
    <xf numFmtId="0" fontId="58" fillId="0" borderId="1" xfId="12" applyNumberFormat="1" applyFont="1" applyBorder="1" applyAlignment="1">
      <alignment horizontal="center" vertical="center" shrinkToFit="1"/>
    </xf>
    <xf numFmtId="0" fontId="71" fillId="0" borderId="1" xfId="12" applyNumberFormat="1" applyFont="1" applyBorder="1" applyAlignment="1">
      <alignment horizontal="center" vertical="center" shrinkToFit="1"/>
    </xf>
    <xf numFmtId="0" fontId="53" fillId="0" borderId="1" xfId="12" applyNumberFormat="1" applyFont="1" applyBorder="1" applyAlignment="1">
      <alignment horizontal="center" vertical="center" shrinkToFit="1"/>
    </xf>
    <xf numFmtId="0" fontId="68" fillId="0" borderId="1" xfId="6" applyNumberFormat="1" applyFont="1" applyBorder="1" applyAlignment="1">
      <alignment horizontal="center" vertical="center" shrinkToFit="1"/>
    </xf>
    <xf numFmtId="0" fontId="53" fillId="0" borderId="0" xfId="12" applyNumberFormat="1" applyFont="1" applyFill="1" applyBorder="1" applyAlignment="1">
      <alignment horizontal="center" vertical="center" shrinkToFit="1"/>
    </xf>
    <xf numFmtId="0" fontId="68" fillId="0" borderId="0" xfId="6" applyNumberFormat="1" applyFont="1" applyBorder="1" applyAlignment="1">
      <alignment horizontal="center" vertical="center" shrinkToFit="1"/>
    </xf>
    <xf numFmtId="49" fontId="52" fillId="0" borderId="1" xfId="4" applyNumberFormat="1" applyFont="1" applyFill="1" applyBorder="1" applyAlignment="1" applyProtection="1">
      <alignment horizontal="center" vertical="center" shrinkToFit="1"/>
      <protection locked="0"/>
    </xf>
    <xf numFmtId="176" fontId="54" fillId="0" borderId="1" xfId="4" applyNumberFormat="1" applyFont="1" applyFill="1" applyBorder="1" applyAlignment="1" applyProtection="1">
      <alignment horizontal="center" vertical="center" shrinkToFit="1"/>
      <protection locked="0"/>
    </xf>
    <xf numFmtId="176" fontId="55" fillId="0" borderId="1" xfId="9" applyNumberFormat="1" applyFont="1" applyFill="1" applyBorder="1" applyAlignment="1">
      <alignment horizontal="center" vertical="center" shrinkToFit="1"/>
    </xf>
    <xf numFmtId="0" fontId="52" fillId="24" borderId="1" xfId="2" applyFont="1" applyFill="1" applyBorder="1" applyAlignment="1" applyProtection="1">
      <alignment horizontal="center" vertical="center" shrinkToFit="1"/>
      <protection locked="0"/>
    </xf>
    <xf numFmtId="0" fontId="48" fillId="26" borderId="1" xfId="0" applyNumberFormat="1" applyFont="1" applyFill="1" applyBorder="1" applyAlignment="1">
      <alignment horizontal="center" vertical="center" shrinkToFit="1"/>
    </xf>
    <xf numFmtId="0" fontId="49" fillId="26" borderId="1" xfId="12" applyNumberFormat="1" applyFont="1" applyFill="1" applyBorder="1" applyAlignment="1">
      <alignment horizontal="center" vertical="center" shrinkToFit="1"/>
    </xf>
    <xf numFmtId="0" fontId="50" fillId="26" borderId="1" xfId="6" applyNumberFormat="1" applyFont="1" applyFill="1" applyBorder="1" applyAlignment="1">
      <alignment horizontal="center" vertical="center" shrinkToFit="1"/>
    </xf>
    <xf numFmtId="49" fontId="49" fillId="26" borderId="1" xfId="12" applyNumberFormat="1" applyFont="1" applyFill="1" applyBorder="1" applyAlignment="1">
      <alignment horizontal="center" vertical="center" shrinkToFit="1"/>
    </xf>
    <xf numFmtId="0" fontId="93" fillId="0" borderId="1" xfId="0" applyFont="1" applyBorder="1" applyAlignment="1">
      <alignment horizontal="center" vertical="center" shrinkToFit="1"/>
    </xf>
    <xf numFmtId="49" fontId="53" fillId="0" borderId="1" xfId="12" applyNumberFormat="1" applyFont="1" applyFill="1" applyBorder="1" applyAlignment="1">
      <alignment horizontal="center" vertical="center" shrinkToFit="1"/>
    </xf>
    <xf numFmtId="49" fontId="98" fillId="0" borderId="1" xfId="12" applyNumberFormat="1" applyFont="1" applyFill="1" applyBorder="1" applyAlignment="1">
      <alignment horizontal="center" vertical="center" shrinkToFit="1"/>
    </xf>
    <xf numFmtId="0" fontId="81" fillId="0" borderId="0" xfId="6" applyFont="1" applyAlignment="1">
      <alignment horizontal="center" vertical="center" shrinkToFit="1"/>
    </xf>
    <xf numFmtId="0" fontId="81" fillId="0" borderId="0" xfId="6" applyNumberFormat="1" applyFont="1" applyFill="1" applyBorder="1" applyAlignment="1">
      <alignment horizontal="center" vertical="center" shrinkToFit="1"/>
    </xf>
    <xf numFmtId="0" fontId="79" fillId="24" borderId="1" xfId="0" applyFont="1" applyFill="1" applyBorder="1" applyAlignment="1">
      <alignment horizontal="center" vertical="center" shrinkToFit="1"/>
    </xf>
    <xf numFmtId="49" fontId="94" fillId="24" borderId="1" xfId="12" applyNumberFormat="1" applyFont="1" applyFill="1" applyBorder="1" applyAlignment="1">
      <alignment horizontal="center" vertical="center" shrinkToFit="1"/>
    </xf>
    <xf numFmtId="0" fontId="55" fillId="0" borderId="1" xfId="9" applyFont="1" applyFill="1" applyBorder="1" applyAlignment="1">
      <alignment horizontal="center" vertical="center" shrinkToFit="1"/>
    </xf>
    <xf numFmtId="0" fontId="48" fillId="24" borderId="1" xfId="0" applyNumberFormat="1" applyFont="1" applyFill="1" applyBorder="1" applyAlignment="1">
      <alignment horizontal="center" vertical="center" shrinkToFit="1"/>
    </xf>
    <xf numFmtId="0" fontId="48" fillId="24" borderId="1" xfId="0" applyFont="1" applyFill="1" applyBorder="1" applyAlignment="1">
      <alignment vertical="center" shrinkToFit="1"/>
    </xf>
    <xf numFmtId="0" fontId="79" fillId="0" borderId="1" xfId="0" applyFont="1" applyFill="1" applyBorder="1" applyAlignment="1">
      <alignment horizontal="center" vertical="center" shrinkToFit="1"/>
    </xf>
    <xf numFmtId="0" fontId="87" fillId="0" borderId="1" xfId="3" applyFont="1" applyFill="1" applyBorder="1" applyAlignment="1">
      <alignment horizontal="center" vertical="center" shrinkToFit="1"/>
    </xf>
    <xf numFmtId="0" fontId="48" fillId="24" borderId="1" xfId="5" applyNumberFormat="1" applyFont="1" applyFill="1" applyBorder="1" applyAlignment="1" applyProtection="1">
      <alignment horizontal="center" vertical="center" shrinkToFit="1"/>
      <protection locked="0"/>
    </xf>
    <xf numFmtId="0" fontId="48" fillId="24" borderId="1" xfId="9" applyNumberFormat="1" applyFont="1" applyFill="1" applyBorder="1" applyAlignment="1">
      <alignment horizontal="center" vertical="center" shrinkToFit="1"/>
    </xf>
    <xf numFmtId="49" fontId="52" fillId="0" borderId="1" xfId="6481" applyNumberFormat="1" applyFont="1" applyFill="1" applyBorder="1" applyAlignment="1">
      <alignment horizontal="center" vertical="center" shrinkToFit="1"/>
    </xf>
    <xf numFmtId="0" fontId="51" fillId="0" borderId="1" xfId="0" applyFont="1" applyBorder="1" applyAlignment="1">
      <alignment vertical="center" shrinkToFit="1"/>
    </xf>
    <xf numFmtId="0" fontId="52" fillId="28" borderId="1" xfId="12" applyNumberFormat="1" applyFont="1" applyFill="1" applyBorder="1" applyAlignment="1">
      <alignment horizontal="center" vertical="center" shrinkToFit="1"/>
    </xf>
    <xf numFmtId="0" fontId="48" fillId="28" borderId="1" xfId="12" applyNumberFormat="1" applyFont="1" applyFill="1" applyBorder="1" applyAlignment="1">
      <alignment horizontal="center" vertical="center" shrinkToFit="1"/>
    </xf>
    <xf numFmtId="0" fontId="48" fillId="28" borderId="1" xfId="0" applyNumberFormat="1" applyFont="1" applyFill="1" applyBorder="1" applyAlignment="1">
      <alignment horizontal="center" vertical="center" shrinkToFit="1"/>
    </xf>
    <xf numFmtId="0" fontId="48" fillId="28" borderId="1" xfId="0" applyFont="1" applyFill="1" applyBorder="1" applyAlignment="1">
      <alignment horizontal="center" vertical="center" shrinkToFit="1"/>
    </xf>
    <xf numFmtId="0" fontId="49" fillId="28" borderId="1" xfId="12" applyNumberFormat="1" applyFont="1" applyFill="1" applyBorder="1" applyAlignment="1">
      <alignment horizontal="center" vertical="center" shrinkToFit="1"/>
    </xf>
    <xf numFmtId="0" fontId="50" fillId="28" borderId="1" xfId="6" applyNumberFormat="1" applyFont="1" applyFill="1" applyBorder="1" applyAlignment="1">
      <alignment horizontal="center" vertical="center" shrinkToFit="1"/>
    </xf>
    <xf numFmtId="49" fontId="49" fillId="28" borderId="1" xfId="12" applyNumberFormat="1" applyFont="1" applyFill="1" applyBorder="1" applyAlignment="1">
      <alignment horizontal="center" vertical="center" shrinkToFit="1"/>
    </xf>
    <xf numFmtId="0" fontId="52" fillId="0" borderId="15" xfId="12" applyNumberFormat="1" applyFont="1" applyFill="1" applyBorder="1" applyAlignment="1">
      <alignment horizontal="center" vertical="center" shrinkToFit="1"/>
    </xf>
    <xf numFmtId="0" fontId="70" fillId="0" borderId="15" xfId="6" applyNumberFormat="1" applyFont="1" applyFill="1" applyBorder="1" applyAlignment="1">
      <alignment horizontal="center" vertical="center" shrinkToFit="1"/>
    </xf>
    <xf numFmtId="49" fontId="52" fillId="0" borderId="15" xfId="12" applyNumberFormat="1" applyFont="1" applyFill="1" applyBorder="1" applyAlignment="1">
      <alignment horizontal="center" vertical="center" shrinkToFit="1"/>
    </xf>
    <xf numFmtId="176" fontId="52" fillId="0" borderId="15" xfId="12" applyNumberFormat="1" applyFont="1" applyFill="1" applyBorder="1" applyAlignment="1">
      <alignment horizontal="center" vertical="center" shrinkToFit="1"/>
    </xf>
    <xf numFmtId="0" fontId="48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49" fillId="0" borderId="15" xfId="12" applyNumberFormat="1" applyFont="1" applyBorder="1" applyAlignment="1">
      <alignment horizontal="center" vertical="center" shrinkToFit="1"/>
    </xf>
    <xf numFmtId="0" fontId="50" fillId="0" borderId="15" xfId="6" applyNumberFormat="1" applyFont="1" applyBorder="1" applyAlignment="1">
      <alignment horizontal="center" vertical="center" shrinkToFit="1"/>
    </xf>
    <xf numFmtId="49" fontId="66" fillId="0" borderId="15" xfId="12" applyNumberFormat="1" applyFont="1" applyBorder="1" applyAlignment="1">
      <alignment horizontal="center" vertical="center" shrinkToFit="1"/>
    </xf>
    <xf numFmtId="176" fontId="52" fillId="0" borderId="15" xfId="12" applyNumberFormat="1" applyFont="1" applyBorder="1" applyAlignment="1">
      <alignment horizontal="center" vertical="center" shrinkToFit="1"/>
    </xf>
    <xf numFmtId="49" fontId="66" fillId="0" borderId="1" xfId="12" applyNumberFormat="1" applyFont="1" applyBorder="1" applyAlignment="1">
      <alignment horizontal="center" vertical="center" shrinkToFit="1"/>
    </xf>
    <xf numFmtId="0" fontId="93" fillId="0" borderId="1" xfId="0" applyFont="1" applyFill="1" applyBorder="1" applyAlignment="1">
      <alignment horizontal="center" vertical="center" shrinkToFit="1"/>
    </xf>
    <xf numFmtId="0" fontId="50" fillId="0" borderId="1" xfId="3" applyFont="1" applyFill="1" applyBorder="1" applyAlignment="1">
      <alignment horizontal="center" vertical="center" shrinkToFit="1"/>
    </xf>
    <xf numFmtId="0" fontId="93" fillId="0" borderId="1" xfId="3" applyFont="1" applyFill="1" applyBorder="1" applyAlignment="1">
      <alignment horizontal="center" vertical="center" shrinkToFit="1"/>
    </xf>
    <xf numFmtId="0" fontId="50" fillId="0" borderId="1" xfId="6" applyFont="1" applyBorder="1" applyAlignment="1">
      <alignment vertical="center" shrinkToFit="1"/>
    </xf>
    <xf numFmtId="0" fontId="54" fillId="0" borderId="15" xfId="12" applyFont="1" applyFill="1" applyBorder="1" applyAlignment="1" applyProtection="1">
      <alignment horizontal="center" vertical="center" shrinkToFit="1"/>
      <protection locked="0"/>
    </xf>
    <xf numFmtId="0" fontId="55" fillId="0" borderId="15" xfId="0" applyFont="1" applyFill="1" applyBorder="1" applyAlignment="1">
      <alignment horizontal="center" vertical="center" shrinkToFit="1"/>
    </xf>
    <xf numFmtId="0" fontId="54" fillId="0" borderId="15" xfId="12" applyFont="1" applyFill="1" applyBorder="1" applyAlignment="1">
      <alignment horizontal="center" vertical="center" shrinkToFit="1"/>
    </xf>
    <xf numFmtId="176" fontId="54" fillId="0" borderId="15" xfId="12" applyNumberFormat="1" applyFont="1" applyFill="1" applyBorder="1" applyAlignment="1">
      <alignment horizontal="center" vertical="center" shrinkToFit="1"/>
    </xf>
    <xf numFmtId="49" fontId="54" fillId="0" borderId="1" xfId="12" applyNumberFormat="1" applyFont="1" applyFill="1" applyBorder="1" applyAlignment="1" applyProtection="1">
      <alignment horizontal="center" vertical="center" shrinkToFit="1"/>
      <protection locked="0"/>
    </xf>
    <xf numFmtId="176" fontId="54" fillId="0" borderId="1" xfId="6" applyNumberFormat="1" applyFont="1" applyFill="1" applyBorder="1" applyAlignment="1">
      <alignment horizontal="center" vertical="center" shrinkToFit="1"/>
    </xf>
    <xf numFmtId="0" fontId="48" fillId="0" borderId="15" xfId="12" applyNumberFormat="1" applyFont="1" applyFill="1" applyBorder="1" applyAlignment="1">
      <alignment horizontal="center" vertical="center" shrinkToFit="1"/>
    </xf>
    <xf numFmtId="0" fontId="50" fillId="0" borderId="15" xfId="6" applyNumberFormat="1" applyFont="1" applyFill="1" applyBorder="1" applyAlignment="1">
      <alignment horizontal="center" vertical="center" shrinkToFit="1"/>
    </xf>
    <xf numFmtId="0" fontId="99" fillId="0" borderId="1" xfId="12" applyNumberFormat="1" applyFont="1" applyFill="1" applyBorder="1" applyAlignment="1">
      <alignment horizontal="center" vertical="center" shrinkToFit="1"/>
    </xf>
    <xf numFmtId="0" fontId="84" fillId="0" borderId="1" xfId="6" applyFont="1" applyFill="1" applyBorder="1" applyAlignment="1">
      <alignment horizontal="center" vertical="center" shrinkToFit="1"/>
    </xf>
    <xf numFmtId="49" fontId="54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>
      <alignment vertical="center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101" fillId="0" borderId="1" xfId="1" applyFont="1" applyBorder="1" applyAlignment="1" applyProtection="1">
      <alignment horizontal="center" vertical="center"/>
      <protection locked="0" hidden="1"/>
    </xf>
    <xf numFmtId="0" fontId="109" fillId="0" borderId="0" xfId="17641" applyFont="1" applyFill="1" applyAlignment="1" applyProtection="1">
      <alignment horizontal="left"/>
    </xf>
    <xf numFmtId="0" fontId="40" fillId="25" borderId="1" xfId="12" applyFont="1" applyFill="1" applyBorder="1" applyAlignment="1">
      <alignment horizontal="center" vertical="center" shrinkToFit="1"/>
    </xf>
    <xf numFmtId="49" fontId="40" fillId="25" borderId="1" xfId="12" applyNumberFormat="1" applyFont="1" applyFill="1" applyBorder="1" applyAlignment="1">
      <alignment horizontal="center" vertical="center" shrinkToFit="1"/>
    </xf>
    <xf numFmtId="49" fontId="40" fillId="25" borderId="3" xfId="12" applyNumberFormat="1" applyFont="1" applyFill="1" applyBorder="1" applyAlignment="1">
      <alignment horizontal="center" vertical="center" shrinkToFit="1"/>
    </xf>
    <xf numFmtId="0" fontId="36" fillId="0" borderId="1" xfId="12" applyNumberFormat="1" applyFont="1" applyFill="1" applyBorder="1" applyAlignment="1">
      <alignment horizontal="center" vertical="center" shrinkToFit="1"/>
    </xf>
    <xf numFmtId="0" fontId="36" fillId="0" borderId="1" xfId="0" applyNumberFormat="1" applyFont="1" applyFill="1" applyBorder="1" applyAlignment="1">
      <alignment horizontal="center" vertical="center" shrinkToFit="1"/>
    </xf>
    <xf numFmtId="0" fontId="36" fillId="0" borderId="1" xfId="12" applyFont="1" applyFill="1" applyBorder="1" applyAlignment="1" applyProtection="1">
      <alignment horizontal="center" vertical="center" shrinkToFit="1"/>
      <protection locked="0"/>
    </xf>
    <xf numFmtId="0" fontId="115" fillId="0" borderId="1" xfId="12" applyFont="1" applyFill="1" applyBorder="1" applyAlignment="1" applyProtection="1">
      <alignment horizontal="center" vertical="center" shrinkToFit="1"/>
      <protection locked="0"/>
    </xf>
    <xf numFmtId="49" fontId="36" fillId="0" borderId="1" xfId="12" applyNumberFormat="1" applyFont="1" applyFill="1" applyBorder="1" applyAlignment="1" applyProtection="1">
      <alignment horizontal="center" vertical="center" shrinkToFit="1"/>
      <protection locked="0"/>
    </xf>
    <xf numFmtId="49" fontId="115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36" fillId="0" borderId="1" xfId="0" applyFont="1" applyFill="1" applyBorder="1" applyAlignment="1">
      <alignment horizontal="center" vertical="center" shrinkToFit="1"/>
    </xf>
    <xf numFmtId="0" fontId="52" fillId="0" borderId="1" xfId="9" applyNumberFormat="1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/>
    </xf>
    <xf numFmtId="0" fontId="36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0" applyFont="1" applyFill="1" applyBorder="1" applyAlignment="1">
      <alignment horizontal="center" vertical="center"/>
    </xf>
    <xf numFmtId="49" fontId="52" fillId="0" borderId="1" xfId="0" applyNumberFormat="1" applyFont="1" applyFill="1" applyBorder="1" applyAlignment="1">
      <alignment horizontal="center" vertical="center" shrinkToFit="1"/>
    </xf>
    <xf numFmtId="0" fontId="117" fillId="0" borderId="1" xfId="0" applyFont="1" applyFill="1" applyBorder="1" applyAlignment="1">
      <alignment horizontal="center" vertical="center"/>
    </xf>
    <xf numFmtId="0" fontId="118" fillId="0" borderId="1" xfId="0" applyFont="1" applyFill="1" applyBorder="1" applyAlignment="1">
      <alignment horizontal="center" vertical="center"/>
    </xf>
    <xf numFmtId="0" fontId="115" fillId="0" borderId="1" xfId="10" applyFont="1" applyFill="1" applyBorder="1" applyAlignment="1" applyProtection="1">
      <alignment horizontal="center" vertical="center" shrinkToFit="1"/>
      <protection locked="0"/>
    </xf>
    <xf numFmtId="49" fontId="115" fillId="0" borderId="1" xfId="10" applyNumberFormat="1" applyFont="1" applyFill="1" applyBorder="1" applyAlignment="1" applyProtection="1">
      <alignment horizontal="center" vertical="center" shrinkToFit="1"/>
      <protection locked="0"/>
    </xf>
    <xf numFmtId="0" fontId="38" fillId="0" borderId="1" xfId="12" applyFont="1" applyFill="1" applyBorder="1" applyAlignment="1" applyProtection="1">
      <alignment horizontal="center" vertical="center" wrapText="1"/>
      <protection locked="0"/>
    </xf>
    <xf numFmtId="49" fontId="3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5" fillId="0" borderId="1" xfId="12" applyFont="1" applyFill="1" applyBorder="1" applyAlignment="1" applyProtection="1">
      <alignment horizontal="left" vertical="center" shrinkToFit="1"/>
      <protection locked="0"/>
    </xf>
    <xf numFmtId="0" fontId="126" fillId="0" borderId="1" xfId="12" applyFont="1" applyFill="1" applyBorder="1" applyAlignment="1" applyProtection="1">
      <alignment horizontal="center" vertical="center" shrinkToFit="1"/>
      <protection locked="0"/>
    </xf>
    <xf numFmtId="49" fontId="126" fillId="0" borderId="1" xfId="12" applyNumberFormat="1" applyFont="1" applyFill="1" applyBorder="1" applyAlignment="1" applyProtection="1">
      <alignment horizontal="center" vertical="center" shrinkToFit="1"/>
      <protection locked="0"/>
    </xf>
    <xf numFmtId="49" fontId="36" fillId="0" borderId="1" xfId="0" applyNumberFormat="1" applyFont="1" applyFill="1" applyBorder="1" applyAlignment="1">
      <alignment horizontal="center" vertical="center"/>
    </xf>
    <xf numFmtId="49" fontId="117" fillId="0" borderId="1" xfId="0" applyNumberFormat="1" applyFont="1" applyFill="1" applyBorder="1" applyAlignment="1">
      <alignment horizontal="center" vertical="center"/>
    </xf>
    <xf numFmtId="0" fontId="52" fillId="0" borderId="1" xfId="12" applyFont="1" applyFill="1" applyBorder="1" applyAlignment="1">
      <alignment horizontal="center" vertical="center"/>
    </xf>
    <xf numFmtId="49" fontId="52" fillId="0" borderId="1" xfId="0" applyNumberFormat="1" applyFont="1" applyFill="1" applyBorder="1" applyAlignment="1">
      <alignment horizontal="center" vertical="center"/>
    </xf>
    <xf numFmtId="0" fontId="52" fillId="0" borderId="1" xfId="10" applyNumberFormat="1" applyFont="1" applyFill="1" applyBorder="1" applyAlignment="1" applyProtection="1">
      <alignment horizontal="center" vertical="center" shrinkToFit="1"/>
      <protection locked="0"/>
    </xf>
    <xf numFmtId="49" fontId="52" fillId="0" borderId="1" xfId="10" applyNumberFormat="1" applyFont="1" applyFill="1" applyBorder="1" applyAlignment="1" applyProtection="1">
      <alignment horizontal="center" vertical="center" shrinkToFit="1"/>
      <protection locked="0"/>
    </xf>
    <xf numFmtId="49" fontId="52" fillId="0" borderId="1" xfId="12" applyNumberFormat="1" applyFont="1" applyFill="1" applyBorder="1" applyAlignment="1">
      <alignment horizontal="center" vertical="center"/>
    </xf>
    <xf numFmtId="0" fontId="89" fillId="0" borderId="1" xfId="12" applyFont="1" applyFill="1" applyBorder="1" applyAlignment="1" applyProtection="1">
      <alignment horizontal="center" vertical="center" wrapText="1"/>
      <protection locked="0"/>
    </xf>
    <xf numFmtId="0" fontId="127" fillId="0" borderId="1" xfId="0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 shrinkToFit="1"/>
    </xf>
    <xf numFmtId="0" fontId="115" fillId="0" borderId="1" xfId="17646" applyFont="1" applyFill="1" applyBorder="1" applyAlignment="1" applyProtection="1">
      <alignment horizontal="center" vertical="center" shrinkToFit="1"/>
      <protection locked="0"/>
    </xf>
    <xf numFmtId="49" fontId="115" fillId="0" borderId="1" xfId="17646" applyNumberFormat="1" applyFont="1" applyFill="1" applyBorder="1" applyAlignment="1" applyProtection="1">
      <alignment horizontal="center" vertical="center" shrinkToFit="1"/>
      <protection locked="0"/>
    </xf>
    <xf numFmtId="0" fontId="52" fillId="0" borderId="19" xfId="0" applyFont="1" applyFill="1" applyBorder="1" applyAlignment="1">
      <alignment horizontal="center" vertical="center" shrinkToFit="1"/>
    </xf>
    <xf numFmtId="0" fontId="89" fillId="0" borderId="1" xfId="0" applyNumberFormat="1" applyFont="1" applyFill="1" applyBorder="1" applyAlignment="1">
      <alignment horizontal="center" vertical="center" shrinkToFit="1"/>
    </xf>
    <xf numFmtId="0" fontId="89" fillId="0" borderId="1" xfId="0" applyFont="1" applyFill="1" applyBorder="1" applyAlignment="1">
      <alignment horizontal="center" vertical="center" shrinkToFit="1"/>
    </xf>
    <xf numFmtId="176" fontId="5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 applyAlignment="1">
      <alignment horizontal="center" vertical="center"/>
    </xf>
    <xf numFmtId="0" fontId="117" fillId="0" borderId="1" xfId="0" applyFont="1" applyFill="1" applyBorder="1" applyAlignment="1" applyProtection="1">
      <alignment horizontal="center" vertical="center" shrinkToFit="1"/>
      <protection locked="0"/>
    </xf>
    <xf numFmtId="0" fontId="36" fillId="0" borderId="1" xfId="12" applyFont="1" applyFill="1" applyBorder="1" applyAlignment="1" applyProtection="1">
      <alignment horizontal="center" vertical="center" wrapText="1"/>
      <protection locked="0"/>
    </xf>
    <xf numFmtId="0" fontId="128" fillId="0" borderId="1" xfId="0" applyFont="1" applyFill="1" applyBorder="1" applyAlignment="1">
      <alignment horizontal="center" vertical="center"/>
    </xf>
    <xf numFmtId="0" fontId="134" fillId="0" borderId="1" xfId="0" applyFont="1" applyFill="1" applyBorder="1" applyAlignment="1">
      <alignment horizontal="center" vertical="center"/>
    </xf>
    <xf numFmtId="0" fontId="128" fillId="0" borderId="1" xfId="0" applyNumberFormat="1" applyFont="1" applyFill="1" applyBorder="1" applyAlignment="1">
      <alignment horizontal="center" vertical="center" shrinkToFit="1"/>
    </xf>
    <xf numFmtId="0" fontId="128" fillId="0" borderId="1" xfId="12" applyFont="1" applyFill="1" applyBorder="1" applyAlignment="1" applyProtection="1">
      <alignment horizontal="center" vertical="center" wrapText="1"/>
      <protection locked="0"/>
    </xf>
    <xf numFmtId="49" fontId="12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8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128" fillId="0" borderId="1" xfId="12" applyFont="1" applyFill="1" applyBorder="1" applyAlignment="1" applyProtection="1">
      <alignment horizontal="center" vertical="center" shrinkToFit="1"/>
      <protection locked="0"/>
    </xf>
    <xf numFmtId="49" fontId="128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52" fillId="0" borderId="15" xfId="0" applyNumberFormat="1" applyFont="1" applyFill="1" applyBorder="1" applyAlignment="1">
      <alignment horizontal="center" vertical="center" shrinkToFit="1"/>
    </xf>
    <xf numFmtId="0" fontId="52" fillId="0" borderId="19" xfId="0" applyFont="1" applyFill="1" applyBorder="1" applyAlignment="1">
      <alignment horizontal="center" vertical="center"/>
    </xf>
    <xf numFmtId="0" fontId="52" fillId="0" borderId="15" xfId="0" applyFont="1" applyFill="1" applyBorder="1" applyAlignment="1">
      <alignment horizontal="center" vertical="center" shrinkToFit="1"/>
    </xf>
    <xf numFmtId="49" fontId="36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3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3" fillId="0" borderId="1" xfId="12" applyFont="1" applyFill="1" applyBorder="1" applyAlignment="1" applyProtection="1">
      <alignment horizontal="center" vertical="center" wrapText="1"/>
      <protection locked="0"/>
    </xf>
    <xf numFmtId="49" fontId="12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 shrinkToFit="1"/>
      <protection locked="0"/>
    </xf>
    <xf numFmtId="0" fontId="34" fillId="0" borderId="0" xfId="12" applyFont="1" applyBorder="1" applyAlignment="1">
      <alignment horizontal="center" vertical="center"/>
    </xf>
    <xf numFmtId="0" fontId="5" fillId="32" borderId="1" xfId="1" applyFont="1" applyFill="1" applyBorder="1" applyAlignment="1">
      <alignment horizontal="center" vertical="center"/>
    </xf>
    <xf numFmtId="0" fontId="4" fillId="32" borderId="1" xfId="1" applyFont="1" applyFill="1" applyBorder="1" applyAlignment="1">
      <alignment horizontal="center" vertical="center" shrinkToFit="1"/>
    </xf>
    <xf numFmtId="0" fontId="5" fillId="32" borderId="1" xfId="1" applyFont="1" applyFill="1" applyBorder="1" applyAlignment="1" applyProtection="1">
      <alignment horizontal="center" vertical="center"/>
    </xf>
    <xf numFmtId="0" fontId="103" fillId="0" borderId="1" xfId="1" applyFont="1" applyFill="1" applyBorder="1" applyAlignment="1" applyProtection="1">
      <alignment horizontal="center" vertical="center"/>
    </xf>
    <xf numFmtId="49" fontId="103" fillId="0" borderId="1" xfId="1" applyNumberFormat="1" applyFont="1" applyFill="1" applyBorder="1" applyProtection="1">
      <alignment vertical="center"/>
    </xf>
    <xf numFmtId="0" fontId="0" fillId="0" borderId="1" xfId="0" applyBorder="1" applyProtection="1">
      <alignment vertical="center"/>
    </xf>
    <xf numFmtId="0" fontId="103" fillId="0" borderId="1" xfId="1" applyFont="1" applyFill="1" applyBorder="1" applyProtection="1">
      <alignment vertical="center"/>
    </xf>
    <xf numFmtId="49" fontId="103" fillId="0" borderId="1" xfId="1" applyNumberFormat="1" applyFont="1" applyFill="1" applyBorder="1" applyAlignment="1" applyProtection="1">
      <alignment horizontal="center" vertical="center"/>
    </xf>
    <xf numFmtId="0" fontId="105" fillId="0" borderId="1" xfId="1" applyFont="1" applyFill="1" applyBorder="1" applyProtection="1">
      <alignment vertical="center"/>
    </xf>
    <xf numFmtId="0" fontId="106" fillId="0" borderId="3" xfId="1" applyFont="1" applyFill="1" applyBorder="1" applyProtection="1">
      <alignment vertical="center"/>
    </xf>
    <xf numFmtId="0" fontId="106" fillId="0" borderId="3" xfId="1" applyFont="1" applyFill="1" applyBorder="1" applyAlignment="1" applyProtection="1">
      <alignment horizontal="center" vertical="center"/>
    </xf>
    <xf numFmtId="0" fontId="106" fillId="0" borderId="1" xfId="1" applyFont="1" applyFill="1" applyBorder="1" applyProtection="1">
      <alignment vertical="center"/>
    </xf>
    <xf numFmtId="0" fontId="0" fillId="0" borderId="0" xfId="0" applyProtection="1">
      <alignment vertical="center"/>
    </xf>
    <xf numFmtId="49" fontId="5" fillId="32" borderId="3" xfId="1" applyNumberFormat="1" applyFont="1" applyFill="1" applyBorder="1" applyAlignment="1" applyProtection="1">
      <alignment horizontal="center" vertical="center"/>
    </xf>
    <xf numFmtId="0" fontId="5" fillId="33" borderId="1" xfId="1" applyFont="1" applyFill="1" applyBorder="1" applyAlignment="1" applyProtection="1">
      <alignment horizontal="center" vertical="center"/>
    </xf>
    <xf numFmtId="49" fontId="5" fillId="33" borderId="1" xfId="1" applyNumberFormat="1" applyFont="1" applyFill="1" applyBorder="1" applyAlignment="1" applyProtection="1">
      <alignment horizontal="center" vertical="center"/>
    </xf>
    <xf numFmtId="0" fontId="5" fillId="33" borderId="15" xfId="1" applyFont="1" applyFill="1" applyBorder="1" applyAlignment="1" applyProtection="1">
      <alignment horizontal="center" vertical="center" wrapText="1"/>
    </xf>
    <xf numFmtId="0" fontId="5" fillId="33" borderId="3" xfId="1" applyFont="1" applyFill="1" applyBorder="1" applyAlignment="1" applyProtection="1">
      <alignment horizontal="centerContinuous" vertical="center"/>
    </xf>
    <xf numFmtId="0" fontId="102" fillId="33" borderId="2" xfId="1" applyFont="1" applyFill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 shrinkToFit="1"/>
    </xf>
    <xf numFmtId="0" fontId="5" fillId="33" borderId="19" xfId="1" applyFont="1" applyFill="1" applyBorder="1" applyAlignment="1" applyProtection="1">
      <alignment horizontal="centerContinuous" vertical="center"/>
    </xf>
    <xf numFmtId="0" fontId="0" fillId="0" borderId="1" xfId="0" applyFill="1" applyBorder="1" applyProtection="1">
      <alignment vertical="center"/>
    </xf>
    <xf numFmtId="49" fontId="113" fillId="33" borderId="1" xfId="12" applyNumberFormat="1" applyFont="1" applyFill="1" applyBorder="1" applyAlignment="1">
      <alignment horizontal="center" vertical="center" shrinkToFit="1"/>
    </xf>
    <xf numFmtId="176" fontId="113" fillId="33" borderId="1" xfId="12" applyNumberFormat="1" applyFont="1" applyFill="1" applyBorder="1" applyAlignment="1">
      <alignment horizontal="center" vertical="center" shrinkToFit="1"/>
    </xf>
    <xf numFmtId="49" fontId="113" fillId="33" borderId="2" xfId="12" applyNumberFormat="1" applyFont="1" applyFill="1" applyBorder="1" applyAlignment="1">
      <alignment horizontal="center" vertical="center" shrinkToFit="1"/>
    </xf>
    <xf numFmtId="0" fontId="52" fillId="0" borderId="1" xfId="17645" applyFont="1" applyFill="1" applyBorder="1" applyAlignment="1" applyProtection="1">
      <alignment horizontal="center" vertical="center" shrinkToFit="1"/>
      <protection locked="0"/>
    </xf>
    <xf numFmtId="49" fontId="5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14827" applyFont="1" applyFill="1" applyBorder="1" applyAlignment="1" applyProtection="1">
      <alignment horizontal="center" vertical="center" shrinkToFit="1"/>
      <protection locked="0"/>
    </xf>
    <xf numFmtId="49" fontId="3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6" fillId="0" borderId="1" xfId="0" applyFont="1" applyFill="1" applyBorder="1" applyAlignment="1" applyProtection="1">
      <alignment horizontal="center" vertical="center" shrinkToFit="1"/>
      <protection locked="0"/>
    </xf>
    <xf numFmtId="0" fontId="116" fillId="0" borderId="1" xfId="17645" applyFont="1" applyFill="1" applyBorder="1" applyAlignment="1" applyProtection="1">
      <alignment horizontal="center" vertical="center" shrinkToFit="1"/>
      <protection locked="0"/>
    </xf>
    <xf numFmtId="0" fontId="118" fillId="0" borderId="1" xfId="17645" applyFont="1" applyFill="1" applyBorder="1" applyAlignment="1" applyProtection="1">
      <alignment horizontal="center" vertical="center" shrinkToFit="1"/>
      <protection locked="0"/>
    </xf>
    <xf numFmtId="49" fontId="11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34" fillId="0" borderId="1" xfId="0" applyFont="1" applyFill="1" applyBorder="1" applyAlignment="1" applyProtection="1">
      <alignment horizontal="center" vertical="center" shrinkToFit="1"/>
      <protection locked="0"/>
    </xf>
    <xf numFmtId="0" fontId="128" fillId="0" borderId="1" xfId="0" applyFont="1" applyFill="1" applyBorder="1" applyAlignment="1" applyProtection="1">
      <alignment horizontal="center" vertical="center" shrinkToFit="1"/>
      <protection locked="0"/>
    </xf>
    <xf numFmtId="0" fontId="135" fillId="0" borderId="1" xfId="17645" applyFont="1" applyFill="1" applyBorder="1" applyAlignment="1" applyProtection="1">
      <alignment horizontal="center" vertical="center" shrinkToFit="1"/>
      <protection locked="0"/>
    </xf>
    <xf numFmtId="0" fontId="134" fillId="0" borderId="1" xfId="0" applyFont="1" applyFill="1" applyBorder="1" applyAlignment="1" applyProtection="1">
      <alignment horizontal="center" vertical="center"/>
      <protection locked="0"/>
    </xf>
    <xf numFmtId="49" fontId="128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15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116" fillId="0" borderId="1" xfId="6" applyFont="1" applyFill="1" applyBorder="1" applyAlignment="1" applyProtection="1">
      <alignment horizontal="center" vertical="center" shrinkToFit="1"/>
      <protection locked="0"/>
    </xf>
    <xf numFmtId="0" fontId="119" fillId="0" borderId="1" xfId="12" applyFont="1" applyFill="1" applyBorder="1" applyAlignment="1" applyProtection="1">
      <alignment horizontal="center" vertical="center" shrinkToFit="1"/>
      <protection locked="0"/>
    </xf>
    <xf numFmtId="0" fontId="12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8" fillId="0" borderId="1" xfId="0" applyFont="1" applyFill="1" applyBorder="1" applyAlignment="1" applyProtection="1">
      <alignment horizontal="center" vertical="center"/>
      <protection locked="0"/>
    </xf>
    <xf numFmtId="49" fontId="1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6" fillId="0" borderId="1" xfId="0" applyFont="1" applyFill="1" applyBorder="1" applyAlignment="1" applyProtection="1">
      <alignment horizontal="center" vertical="center"/>
      <protection locked="0"/>
    </xf>
    <xf numFmtId="0" fontId="135" fillId="0" borderId="1" xfId="17645" applyFont="1" applyFill="1" applyBorder="1" applyAlignment="1" applyProtection="1">
      <alignment horizontal="center" vertical="center"/>
      <protection locked="0"/>
    </xf>
    <xf numFmtId="176" fontId="36" fillId="0" borderId="1" xfId="12" applyNumberFormat="1" applyFont="1" applyFill="1" applyBorder="1" applyAlignment="1" applyProtection="1">
      <alignment horizontal="center" vertical="center" shrinkToFit="1"/>
      <protection locked="0"/>
    </xf>
    <xf numFmtId="49" fontId="36" fillId="0" borderId="1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52" fillId="0" borderId="1" xfId="6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9" applyFont="1" applyFill="1" applyBorder="1" applyAlignment="1" applyProtection="1">
      <alignment horizontal="center" vertical="center" shrinkToFit="1"/>
      <protection locked="0"/>
    </xf>
    <xf numFmtId="0" fontId="52" fillId="0" borderId="1" xfId="6" applyFont="1" applyFill="1" applyBorder="1" applyAlignment="1" applyProtection="1">
      <alignment horizontal="center" vertical="center" shrinkToFit="1"/>
      <protection locked="0"/>
    </xf>
    <xf numFmtId="49" fontId="52" fillId="0" borderId="1" xfId="6" applyNumberFormat="1" applyFont="1" applyFill="1" applyBorder="1" applyAlignment="1" applyProtection="1">
      <alignment horizontal="center" vertical="center" shrinkToFit="1"/>
      <protection locked="0"/>
    </xf>
    <xf numFmtId="49" fontId="120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118" fillId="0" borderId="1" xfId="17645" applyFont="1" applyFill="1" applyBorder="1" applyAlignment="1" applyProtection="1">
      <alignment vertical="center" shrinkToFit="1"/>
      <protection locked="0"/>
    </xf>
    <xf numFmtId="0" fontId="119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115" fillId="0" borderId="1" xfId="0" applyFont="1" applyFill="1" applyBorder="1" applyAlignment="1" applyProtection="1">
      <alignment horizontal="center" vertical="center" shrinkToFit="1"/>
      <protection locked="0"/>
    </xf>
    <xf numFmtId="0" fontId="121" fillId="0" borderId="1" xfId="17645" applyFont="1" applyFill="1" applyBorder="1" applyAlignment="1" applyProtection="1">
      <alignment horizontal="center" vertical="center" shrinkToFit="1"/>
      <protection locked="0"/>
    </xf>
    <xf numFmtId="49" fontId="11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6" fillId="0" borderId="1" xfId="0" quotePrefix="1" applyFont="1" applyFill="1" applyBorder="1" applyAlignment="1" applyProtection="1">
      <alignment horizontal="center" vertical="center" shrinkToFit="1"/>
      <protection locked="0"/>
    </xf>
    <xf numFmtId="0" fontId="117" fillId="0" borderId="1" xfId="0" quotePrefix="1" applyFont="1" applyFill="1" applyBorder="1" applyAlignment="1" applyProtection="1">
      <alignment horizontal="center" vertical="center" shrinkToFit="1"/>
      <protection locked="0"/>
    </xf>
    <xf numFmtId="0" fontId="122" fillId="0" borderId="1" xfId="0" applyFont="1" applyFill="1" applyBorder="1" applyAlignment="1" applyProtection="1">
      <alignment horizontal="center" vertical="center" shrinkToFit="1"/>
      <protection locked="0"/>
    </xf>
    <xf numFmtId="0" fontId="36" fillId="0" borderId="1" xfId="17645" applyFont="1" applyFill="1" applyBorder="1" applyAlignment="1" applyProtection="1">
      <alignment horizontal="center" vertical="center" shrinkToFit="1"/>
      <protection locked="0"/>
    </xf>
    <xf numFmtId="0" fontId="118" fillId="0" borderId="1" xfId="3" applyFont="1" applyFill="1" applyBorder="1" applyAlignment="1" applyProtection="1">
      <alignment horizontal="center" vertical="center" shrinkToFit="1"/>
      <protection locked="0"/>
    </xf>
    <xf numFmtId="0" fontId="137" fillId="0" borderId="1" xfId="17645" applyFont="1" applyFill="1" applyBorder="1" applyAlignment="1" applyProtection="1">
      <alignment horizontal="center" vertical="center"/>
      <protection locked="0"/>
    </xf>
    <xf numFmtId="0" fontId="52" fillId="0" borderId="1" xfId="17646" applyFont="1" applyFill="1" applyBorder="1" applyAlignment="1" applyProtection="1">
      <alignment horizontal="center" vertical="center" shrinkToFit="1"/>
      <protection locked="0"/>
    </xf>
    <xf numFmtId="0" fontId="52" fillId="0" borderId="1" xfId="17646" applyNumberFormat="1" applyFont="1" applyFill="1" applyBorder="1" applyAlignment="1" applyProtection="1">
      <alignment horizontal="center" vertical="center" shrinkToFit="1"/>
      <protection locked="0"/>
    </xf>
    <xf numFmtId="176" fontId="52" fillId="0" borderId="1" xfId="17646" applyNumberFormat="1" applyFont="1" applyFill="1" applyBorder="1" applyAlignment="1" applyProtection="1">
      <alignment horizontal="center" vertical="center" shrinkToFit="1"/>
      <protection locked="0"/>
    </xf>
    <xf numFmtId="0" fontId="36" fillId="0" borderId="1" xfId="7" applyFont="1" applyFill="1" applyBorder="1" applyAlignment="1" applyProtection="1">
      <alignment horizontal="center" vertical="center" shrinkToFit="1"/>
      <protection locked="0"/>
    </xf>
    <xf numFmtId="49" fontId="36" fillId="0" borderId="1" xfId="7" applyNumberFormat="1" applyFont="1" applyFill="1" applyBorder="1" applyAlignment="1" applyProtection="1">
      <alignment horizontal="center" vertical="center" shrinkToFit="1"/>
      <protection locked="0"/>
    </xf>
    <xf numFmtId="0" fontId="129" fillId="0" borderId="1" xfId="17645" applyFont="1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 applyProtection="1">
      <alignment vertical="center"/>
      <protection locked="0"/>
    </xf>
    <xf numFmtId="0" fontId="8" fillId="0" borderId="1" xfId="17645" applyFill="1" applyBorder="1" applyProtection="1">
      <alignment vertical="center"/>
      <protection locked="0"/>
    </xf>
    <xf numFmtId="0" fontId="3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4" fillId="0" borderId="1" xfId="0" applyFont="1" applyFill="1" applyBorder="1" applyProtection="1">
      <alignment vertical="center"/>
      <protection locked="0"/>
    </xf>
    <xf numFmtId="0" fontId="117" fillId="0" borderId="1" xfId="17645" applyFont="1" applyFill="1" applyBorder="1" applyAlignment="1" applyProtection="1">
      <alignment horizontal="center" vertical="center" shrinkToFit="1"/>
      <protection locked="0"/>
    </xf>
    <xf numFmtId="0" fontId="8" fillId="0" borderId="1" xfId="17645" applyFill="1" applyBorder="1" applyAlignment="1" applyProtection="1">
      <alignment horizontal="center" vertical="center" shrinkToFit="1"/>
      <protection locked="0"/>
    </xf>
    <xf numFmtId="49" fontId="38" fillId="0" borderId="1" xfId="0" applyNumberFormat="1" applyFont="1" applyFill="1" applyBorder="1" applyAlignment="1" applyProtection="1">
      <alignment horizontal="center" vertical="center"/>
      <protection locked="0"/>
    </xf>
    <xf numFmtId="0" fontId="125" fillId="0" borderId="1" xfId="0" applyFont="1" applyFill="1" applyBorder="1" applyAlignment="1" applyProtection="1">
      <alignment horizontal="center" shrinkToFit="1"/>
      <protection locked="0"/>
    </xf>
    <xf numFmtId="0" fontId="119" fillId="0" borderId="1" xfId="12" applyNumberFormat="1" applyFont="1" applyFill="1" applyBorder="1" applyAlignment="1" applyProtection="1">
      <alignment horizontal="left" vertical="center" shrinkToFit="1"/>
      <protection locked="0"/>
    </xf>
    <xf numFmtId="0" fontId="115" fillId="0" borderId="1" xfId="12" applyNumberFormat="1" applyFont="1" applyFill="1" applyBorder="1" applyAlignment="1" applyProtection="1">
      <alignment horizontal="left" vertical="center" shrinkToFit="1"/>
      <protection locked="0"/>
    </xf>
    <xf numFmtId="0" fontId="117" fillId="0" borderId="1" xfId="0" applyFont="1" applyFill="1" applyBorder="1" applyAlignment="1" applyProtection="1">
      <alignment horizontal="left" vertical="center" shrinkToFit="1"/>
      <protection locked="0"/>
    </xf>
    <xf numFmtId="0" fontId="116" fillId="0" borderId="1" xfId="6" applyFont="1" applyFill="1" applyBorder="1" applyAlignment="1" applyProtection="1">
      <alignment horizontal="left" vertical="center" shrinkToFit="1"/>
      <protection locked="0"/>
    </xf>
    <xf numFmtId="0" fontId="115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116" fillId="0" borderId="1" xfId="6" applyNumberFormat="1" applyFont="1" applyFill="1" applyBorder="1" applyAlignment="1" applyProtection="1">
      <alignment horizontal="left" vertical="center" shrinkToFit="1"/>
      <protection locked="0"/>
    </xf>
    <xf numFmtId="0" fontId="116" fillId="0" borderId="1" xfId="6" applyNumberFormat="1" applyFont="1" applyFill="1" applyBorder="1" applyAlignment="1" applyProtection="1">
      <alignment horizontal="center" vertical="center" shrinkToFit="1"/>
      <protection locked="0"/>
    </xf>
    <xf numFmtId="49" fontId="12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6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17645" applyNumberFormat="1" applyFill="1" applyBorder="1" applyAlignment="1" applyProtection="1">
      <alignment horizontal="center" vertical="center" shrinkToFit="1"/>
      <protection locked="0"/>
    </xf>
    <xf numFmtId="0" fontId="52" fillId="0" borderId="1" xfId="17645" applyNumberFormat="1" applyFont="1" applyFill="1" applyBorder="1" applyAlignment="1" applyProtection="1">
      <alignment horizontal="center" vertical="center" shrinkToFit="1"/>
      <protection locked="0"/>
    </xf>
    <xf numFmtId="0" fontId="70" fillId="0" borderId="1" xfId="17645" applyFont="1" applyFill="1" applyBorder="1" applyAlignment="1" applyProtection="1">
      <alignment horizontal="center" vertical="center" shrinkToFit="1"/>
      <protection locked="0"/>
    </xf>
    <xf numFmtId="0" fontId="70" fillId="0" borderId="1" xfId="6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17637" applyNumberFormat="1" applyFont="1" applyFill="1" applyBorder="1" applyAlignment="1" applyProtection="1">
      <alignment horizontal="center" vertical="center" shrinkToFit="1"/>
      <protection locked="0"/>
    </xf>
    <xf numFmtId="0" fontId="70" fillId="0" borderId="1" xfId="17637" applyNumberFormat="1" applyFont="1" applyFill="1" applyBorder="1" applyAlignment="1" applyProtection="1">
      <alignment horizontal="center" vertical="center" shrinkToFit="1"/>
      <protection locked="0"/>
    </xf>
    <xf numFmtId="49" fontId="52" fillId="0" borderId="1" xfId="17637" applyNumberFormat="1" applyFont="1" applyFill="1" applyBorder="1" applyAlignment="1" applyProtection="1">
      <alignment horizontal="center" vertical="center" shrinkToFit="1"/>
      <protection locked="0"/>
    </xf>
    <xf numFmtId="0" fontId="70" fillId="0" borderId="1" xfId="6" applyFont="1" applyFill="1" applyBorder="1" applyAlignment="1" applyProtection="1">
      <alignment horizontal="center" vertical="center" shrinkToFit="1"/>
      <protection locked="0"/>
    </xf>
    <xf numFmtId="0" fontId="52" fillId="0" borderId="1" xfId="0" quotePrefix="1" applyFont="1" applyFill="1" applyBorder="1" applyAlignment="1" applyProtection="1">
      <alignment horizontal="center" vertical="center" shrinkToFit="1"/>
      <protection locked="0"/>
    </xf>
    <xf numFmtId="0" fontId="128" fillId="0" borderId="1" xfId="0" applyFont="1" applyFill="1" applyBorder="1" applyAlignment="1" applyProtection="1">
      <alignment horizontal="center" vertical="center" wrapText="1"/>
      <protection locked="0"/>
    </xf>
    <xf numFmtId="0" fontId="129" fillId="0" borderId="1" xfId="17645" applyFont="1" applyFill="1" applyBorder="1" applyAlignment="1" applyProtection="1">
      <alignment horizontal="center" vertical="center" wrapText="1"/>
      <protection locked="0"/>
    </xf>
    <xf numFmtId="0" fontId="129" fillId="0" borderId="1" xfId="0" applyFont="1" applyFill="1" applyBorder="1" applyAlignment="1" applyProtection="1">
      <alignment horizontal="center" vertical="center" wrapText="1"/>
      <protection locked="0"/>
    </xf>
    <xf numFmtId="49" fontId="49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130" fillId="0" borderId="1" xfId="17645" applyFont="1" applyFill="1" applyBorder="1" applyAlignment="1" applyProtection="1">
      <alignment horizontal="center" vertical="center" shrinkToFit="1"/>
      <protection locked="0"/>
    </xf>
    <xf numFmtId="0" fontId="36" fillId="0" borderId="1" xfId="6" applyFont="1" applyFill="1" applyBorder="1" applyAlignment="1" applyProtection="1">
      <alignment horizontal="center" vertical="center" shrinkToFit="1"/>
      <protection locked="0"/>
    </xf>
    <xf numFmtId="0" fontId="117" fillId="0" borderId="1" xfId="0" applyFont="1" applyFill="1" applyBorder="1" applyAlignment="1" applyProtection="1">
      <alignment vertical="center" shrinkToFit="1"/>
      <protection locked="0"/>
    </xf>
    <xf numFmtId="0" fontId="36" fillId="0" borderId="1" xfId="17646" applyFont="1" applyFill="1" applyBorder="1" applyAlignment="1" applyProtection="1">
      <alignment horizontal="center" vertical="center" shrinkToFit="1"/>
      <protection locked="0"/>
    </xf>
    <xf numFmtId="49" fontId="36" fillId="0" borderId="1" xfId="17646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8960" applyFont="1" applyFill="1" applyBorder="1" applyAlignment="1" applyProtection="1">
      <alignment horizontal="center" vertical="center" shrinkToFit="1"/>
      <protection locked="0"/>
    </xf>
    <xf numFmtId="0" fontId="131" fillId="0" borderId="1" xfId="0" applyFont="1" applyFill="1" applyBorder="1" applyProtection="1">
      <alignment vertical="center"/>
      <protection locked="0"/>
    </xf>
    <xf numFmtId="0" fontId="132" fillId="0" borderId="1" xfId="0" applyFont="1" applyFill="1" applyBorder="1" applyProtection="1">
      <alignment vertical="center"/>
      <protection locked="0"/>
    </xf>
    <xf numFmtId="0" fontId="52" fillId="0" borderId="1" xfId="9050" applyFont="1" applyFill="1" applyBorder="1" applyAlignment="1" applyProtection="1">
      <alignment horizontal="center" vertical="center" shrinkToFit="1"/>
      <protection locked="0"/>
    </xf>
    <xf numFmtId="49" fontId="52" fillId="0" borderId="1" xfId="9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17644" applyFont="1" applyFill="1" applyBorder="1" applyAlignment="1" applyProtection="1">
      <alignment horizontal="center" vertical="center" shrinkToFit="1"/>
      <protection locked="0"/>
    </xf>
    <xf numFmtId="0" fontId="52" fillId="0" borderId="1" xfId="16479" applyFont="1" applyFill="1" applyBorder="1" applyAlignment="1" applyProtection="1">
      <alignment horizontal="center" vertical="center" shrinkToFit="1"/>
      <protection locked="0"/>
    </xf>
    <xf numFmtId="0" fontId="133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11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1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17645" applyFill="1" applyBorder="1" applyAlignment="1" applyProtection="1">
      <alignment horizontal="center" vertical="center"/>
      <protection locked="0"/>
    </xf>
    <xf numFmtId="49" fontId="117" fillId="0" borderId="1" xfId="0" applyNumberFormat="1" applyFont="1" applyFill="1" applyBorder="1" applyAlignment="1" applyProtection="1">
      <alignment horizontal="center" vertical="center"/>
      <protection locked="0"/>
    </xf>
    <xf numFmtId="0" fontId="117" fillId="0" borderId="1" xfId="0" applyFont="1" applyFill="1" applyBorder="1" applyProtection="1">
      <alignment vertical="center"/>
      <protection locked="0"/>
    </xf>
    <xf numFmtId="0" fontId="3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0" fillId="0" borderId="1" xfId="3" applyFont="1" applyFill="1" applyBorder="1" applyAlignment="1" applyProtection="1">
      <alignment horizontal="center" vertical="center" shrinkToFit="1"/>
      <protection locked="0"/>
    </xf>
    <xf numFmtId="0" fontId="104" fillId="0" borderId="2" xfId="23" applyFont="1" applyFill="1" applyBorder="1" applyAlignment="1" applyProtection="1">
      <alignment horizontal="center" vertical="center"/>
    </xf>
    <xf numFmtId="0" fontId="40" fillId="32" borderId="1" xfId="12" applyFont="1" applyFill="1" applyBorder="1" applyAlignment="1" applyProtection="1">
      <alignment horizontal="center" vertical="center" wrapText="1" shrinkToFit="1"/>
      <protection locked="0"/>
    </xf>
    <xf numFmtId="0" fontId="40" fillId="32" borderId="1" xfId="12" applyFont="1" applyFill="1" applyBorder="1" applyAlignment="1" applyProtection="1">
      <alignment horizontal="center" vertical="center" shrinkToFit="1"/>
      <protection locked="0"/>
    </xf>
    <xf numFmtId="0" fontId="5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6" fillId="0" borderId="1" xfId="5" applyNumberFormat="1" applyFont="1" applyFill="1" applyBorder="1" applyAlignment="1" applyProtection="1">
      <alignment horizontal="center" vertical="center" shrinkToFit="1"/>
      <protection locked="0"/>
    </xf>
    <xf numFmtId="0" fontId="134" fillId="0" borderId="1" xfId="12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5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6483" applyFont="1" applyFill="1" applyBorder="1" applyAlignment="1" applyProtection="1">
      <alignment horizontal="center" vertical="center" shrinkToFit="1"/>
      <protection locked="0"/>
    </xf>
    <xf numFmtId="0" fontId="127" fillId="0" borderId="1" xfId="0" applyFont="1" applyFill="1" applyBorder="1" applyAlignment="1" applyProtection="1">
      <alignment horizontal="center" vertical="center"/>
      <protection locked="0"/>
    </xf>
    <xf numFmtId="0" fontId="52" fillId="0" borderId="1" xfId="12" applyFont="1" applyFill="1" applyBorder="1" applyAlignment="1" applyProtection="1">
      <alignment horizontal="center" vertical="center"/>
      <protection locked="0"/>
    </xf>
    <xf numFmtId="0" fontId="52" fillId="0" borderId="1" xfId="12" applyFont="1" applyFill="1" applyBorder="1" applyAlignment="1" applyProtection="1">
      <alignment horizontal="center" vertical="center" wrapText="1"/>
      <protection locked="0"/>
    </xf>
    <xf numFmtId="0" fontId="36" fillId="0" borderId="1" xfId="6483" applyNumberFormat="1" applyFont="1" applyFill="1" applyBorder="1" applyAlignment="1" applyProtection="1">
      <alignment horizontal="center" vertical="center" shrinkToFit="1"/>
      <protection locked="0"/>
    </xf>
    <xf numFmtId="0" fontId="52" fillId="0" borderId="19" xfId="0" applyFont="1" applyFill="1" applyBorder="1" applyAlignment="1" applyProtection="1">
      <alignment horizontal="center" vertical="center"/>
      <protection locked="0"/>
    </xf>
    <xf numFmtId="0" fontId="52" fillId="0" borderId="19" xfId="0" applyFont="1" applyFill="1" applyBorder="1" applyAlignment="1" applyProtection="1">
      <alignment horizontal="center" vertical="center" shrinkToFit="1"/>
      <protection locked="0"/>
    </xf>
    <xf numFmtId="0" fontId="36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52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52" fillId="0" borderId="15" xfId="12" applyNumberFormat="1" applyFont="1" applyFill="1" applyBorder="1" applyAlignment="1" applyProtection="1">
      <alignment horizontal="center" vertical="center" shrinkToFit="1"/>
      <protection locked="0"/>
    </xf>
    <xf numFmtId="0" fontId="3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alignment vertical="center"/>
      <protection locked="0"/>
    </xf>
    <xf numFmtId="0" fontId="5" fillId="32" borderId="3" xfId="1" applyFont="1" applyFill="1" applyBorder="1" applyAlignment="1" applyProtection="1">
      <alignment horizontal="center" vertical="center"/>
      <protection locked="0"/>
    </xf>
    <xf numFmtId="0" fontId="5" fillId="32" borderId="1" xfId="1" applyFont="1" applyFill="1" applyBorder="1" applyAlignment="1" applyProtection="1">
      <alignment horizontal="center" vertical="center"/>
      <protection locked="0"/>
    </xf>
    <xf numFmtId="0" fontId="0" fillId="32" borderId="1" xfId="0" applyFill="1" applyBorder="1" applyAlignment="1" applyProtection="1">
      <alignment horizontal="center" vertical="center"/>
      <protection locked="0"/>
    </xf>
    <xf numFmtId="177" fontId="0" fillId="32" borderId="1" xfId="0" applyNumberFormat="1" applyFill="1" applyBorder="1" applyAlignment="1" applyProtection="1">
      <alignment horizontal="center" vertical="center"/>
      <protection locked="0"/>
    </xf>
    <xf numFmtId="0" fontId="117" fillId="0" borderId="23" xfId="0" applyFont="1" applyFill="1" applyBorder="1" applyAlignment="1">
      <alignment horizontal="center" vertical="center"/>
    </xf>
    <xf numFmtId="0" fontId="36" fillId="0" borderId="23" xfId="12" applyNumberFormat="1" applyFont="1" applyFill="1" applyBorder="1" applyAlignment="1">
      <alignment horizontal="center" vertical="center" shrinkToFit="1"/>
    </xf>
    <xf numFmtId="0" fontId="36" fillId="0" borderId="23" xfId="0" applyFont="1" applyFill="1" applyBorder="1" applyAlignment="1">
      <alignment horizontal="center" vertical="center" shrinkToFit="1"/>
    </xf>
    <xf numFmtId="0" fontId="36" fillId="0" borderId="23" xfId="0" applyFont="1" applyFill="1" applyBorder="1" applyAlignment="1">
      <alignment horizontal="center" vertical="center"/>
    </xf>
    <xf numFmtId="0" fontId="52" fillId="0" borderId="23" xfId="12" applyNumberFormat="1" applyFont="1" applyFill="1" applyBorder="1" applyAlignment="1">
      <alignment horizontal="center" vertical="center" shrinkToFit="1"/>
    </xf>
    <xf numFmtId="0" fontId="3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32" borderId="1" xfId="1" applyFont="1" applyFill="1" applyBorder="1" applyAlignment="1" applyProtection="1">
      <alignment horizontal="center" vertical="center"/>
      <protection locked="0"/>
    </xf>
    <xf numFmtId="49" fontId="5" fillId="33" borderId="3" xfId="1" applyNumberFormat="1" applyFont="1" applyFill="1" applyBorder="1" applyAlignment="1" applyProtection="1">
      <alignment horizontal="center" vertical="center"/>
    </xf>
    <xf numFmtId="49" fontId="5" fillId="33" borderId="5" xfId="1" applyNumberFormat="1" applyFont="1" applyFill="1" applyBorder="1" applyAlignment="1" applyProtection="1">
      <alignment horizontal="center" vertical="center"/>
    </xf>
    <xf numFmtId="49" fontId="5" fillId="33" borderId="2" xfId="1" applyNumberFormat="1" applyFont="1" applyFill="1" applyBorder="1" applyAlignment="1" applyProtection="1">
      <alignment horizontal="center" vertical="center"/>
    </xf>
    <xf numFmtId="0" fontId="5" fillId="33" borderId="1" xfId="1" applyFont="1" applyFill="1" applyBorder="1" applyAlignment="1" applyProtection="1">
      <alignment horizontal="center" vertical="center"/>
    </xf>
    <xf numFmtId="0" fontId="5" fillId="33" borderId="1" xfId="1" applyFont="1" applyFill="1" applyBorder="1" applyAlignment="1" applyProtection="1">
      <alignment horizontal="center" vertical="center" wrapText="1"/>
    </xf>
    <xf numFmtId="49" fontId="5" fillId="32" borderId="1" xfId="1" applyNumberFormat="1" applyFont="1" applyFill="1" applyBorder="1" applyAlignment="1" applyProtection="1">
      <alignment horizontal="center" vertical="center"/>
      <protection locked="0"/>
    </xf>
    <xf numFmtId="0" fontId="5" fillId="33" borderId="15" xfId="1" applyFont="1" applyFill="1" applyBorder="1" applyAlignment="1" applyProtection="1">
      <alignment horizontal="center" vertical="center"/>
    </xf>
    <xf numFmtId="0" fontId="5" fillId="33" borderId="19" xfId="1" applyFont="1" applyFill="1" applyBorder="1" applyAlignment="1" applyProtection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41" fillId="0" borderId="4" xfId="1" applyFont="1" applyBorder="1" applyAlignment="1">
      <alignment horizontal="center" vertical="center"/>
    </xf>
    <xf numFmtId="0" fontId="5" fillId="33" borderId="3" xfId="1" applyFont="1" applyFill="1" applyBorder="1" applyAlignment="1" applyProtection="1">
      <alignment horizontal="center" vertical="center"/>
    </xf>
    <xf numFmtId="0" fontId="5" fillId="33" borderId="2" xfId="1" applyFont="1" applyFill="1" applyBorder="1" applyAlignment="1" applyProtection="1">
      <alignment horizontal="center" vertical="center"/>
    </xf>
    <xf numFmtId="0" fontId="5" fillId="32" borderId="1" xfId="1" applyFont="1" applyFill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32" borderId="3" xfId="1" applyFont="1" applyFill="1" applyBorder="1" applyAlignment="1">
      <alignment horizontal="center" vertical="center" shrinkToFit="1"/>
    </xf>
    <xf numFmtId="0" fontId="4" fillId="32" borderId="5" xfId="1" applyFont="1" applyFill="1" applyBorder="1" applyAlignment="1">
      <alignment horizontal="center" vertical="center" shrinkToFit="1"/>
    </xf>
    <xf numFmtId="0" fontId="104" fillId="0" borderId="3" xfId="23" applyFont="1" applyFill="1" applyBorder="1" applyAlignment="1" applyProtection="1">
      <alignment horizontal="center" vertical="center" shrinkToFit="1"/>
      <protection locked="0" hidden="1"/>
    </xf>
    <xf numFmtId="0" fontId="104" fillId="0" borderId="2" xfId="23" applyFont="1" applyFill="1" applyBorder="1" applyAlignment="1" applyProtection="1">
      <alignment horizontal="center" vertical="center" shrinkToFit="1"/>
      <protection locked="0" hidden="1"/>
    </xf>
    <xf numFmtId="0" fontId="0" fillId="0" borderId="3" xfId="0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 applyProtection="1">
      <alignment horizontal="center" vertical="center" shrinkToFit="1"/>
      <protection locked="0"/>
    </xf>
    <xf numFmtId="0" fontId="100" fillId="0" borderId="0" xfId="1" applyFont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5" fillId="32" borderId="1" xfId="1" applyFont="1" applyFill="1" applyBorder="1" applyAlignment="1" applyProtection="1">
      <alignment horizontal="center" vertical="center"/>
    </xf>
    <xf numFmtId="49" fontId="5" fillId="32" borderId="1" xfId="1" applyNumberFormat="1" applyFont="1" applyFill="1" applyBorder="1" applyAlignment="1" applyProtection="1">
      <alignment horizontal="center" vertical="center"/>
    </xf>
    <xf numFmtId="49" fontId="5" fillId="32" borderId="3" xfId="1" applyNumberFormat="1" applyFont="1" applyFill="1" applyBorder="1" applyAlignment="1" applyProtection="1">
      <alignment horizontal="center" vertical="center"/>
    </xf>
    <xf numFmtId="49" fontId="5" fillId="32" borderId="2" xfId="1" applyNumberFormat="1" applyFont="1" applyFill="1" applyBorder="1" applyAlignment="1" applyProtection="1">
      <alignment horizontal="center" vertical="center"/>
    </xf>
    <xf numFmtId="0" fontId="102" fillId="33" borderId="16" xfId="1" applyFont="1" applyFill="1" applyBorder="1" applyAlignment="1">
      <alignment horizontal="center" vertical="center"/>
    </xf>
    <xf numFmtId="0" fontId="102" fillId="33" borderId="22" xfId="1" applyFont="1" applyFill="1" applyBorder="1" applyAlignment="1">
      <alignment horizontal="center" vertical="center"/>
    </xf>
    <xf numFmtId="0" fontId="102" fillId="33" borderId="17" xfId="1" applyFont="1" applyFill="1" applyBorder="1" applyAlignment="1">
      <alignment horizontal="center" vertical="center"/>
    </xf>
    <xf numFmtId="0" fontId="102" fillId="33" borderId="21" xfId="1" applyFont="1" applyFill="1" applyBorder="1" applyAlignment="1">
      <alignment horizontal="center" vertical="center"/>
    </xf>
    <xf numFmtId="0" fontId="102" fillId="32" borderId="1" xfId="1" applyFont="1" applyFill="1" applyBorder="1" applyAlignment="1" applyProtection="1">
      <alignment horizontal="center" vertical="center"/>
    </xf>
    <xf numFmtId="0" fontId="5" fillId="32" borderId="3" xfId="1" applyFont="1" applyFill="1" applyBorder="1" applyAlignment="1" applyProtection="1">
      <alignment horizontal="center" vertical="center"/>
    </xf>
    <xf numFmtId="0" fontId="5" fillId="32" borderId="2" xfId="1" applyFont="1" applyFill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 shrinkToFit="1"/>
    </xf>
    <xf numFmtId="0" fontId="4" fillId="0" borderId="2" xfId="1" applyFont="1" applyBorder="1" applyAlignment="1" applyProtection="1">
      <alignment horizontal="center" vertical="center" shrinkToFit="1"/>
    </xf>
    <xf numFmtId="0" fontId="138" fillId="33" borderId="1" xfId="0" applyFont="1" applyFill="1" applyBorder="1" applyAlignment="1">
      <alignment horizontal="center" vertical="center"/>
    </xf>
    <xf numFmtId="0" fontId="138" fillId="33" borderId="3" xfId="0" applyFont="1" applyFill="1" applyBorder="1" applyAlignment="1">
      <alignment horizontal="center" vertical="center"/>
    </xf>
    <xf numFmtId="0" fontId="138" fillId="33" borderId="5" xfId="0" applyFont="1" applyFill="1" applyBorder="1" applyAlignment="1">
      <alignment horizontal="center" vertical="center"/>
    </xf>
    <xf numFmtId="0" fontId="138" fillId="33" borderId="2" xfId="0" applyFont="1" applyFill="1" applyBorder="1" applyAlignment="1">
      <alignment horizontal="center" vertical="center"/>
    </xf>
    <xf numFmtId="0" fontId="34" fillId="0" borderId="0" xfId="12" applyFont="1" applyBorder="1" applyAlignment="1">
      <alignment horizontal="center" vertical="center"/>
    </xf>
    <xf numFmtId="0" fontId="35" fillId="25" borderId="3" xfId="0" applyFont="1" applyFill="1" applyBorder="1" applyAlignment="1">
      <alignment horizontal="center" vertical="center" shrinkToFit="1"/>
    </xf>
    <xf numFmtId="0" fontId="35" fillId="25" borderId="5" xfId="0" applyFont="1" applyFill="1" applyBorder="1" applyAlignment="1">
      <alignment horizontal="center" vertical="center" shrinkToFit="1"/>
    </xf>
    <xf numFmtId="0" fontId="35" fillId="25" borderId="2" xfId="0" applyFont="1" applyFill="1" applyBorder="1" applyAlignment="1">
      <alignment horizontal="center" vertical="center" shrinkToFit="1"/>
    </xf>
    <xf numFmtId="49" fontId="35" fillId="25" borderId="2" xfId="0" applyNumberFormat="1" applyFont="1" applyFill="1" applyBorder="1" applyAlignment="1">
      <alignment horizontal="center" vertical="center" shrinkToFit="1"/>
    </xf>
  </cellXfs>
  <cellStyles count="17647">
    <cellStyle name="20% - 강조색1 2" xfId="24"/>
    <cellStyle name="20% - 강조색1 3" xfId="25"/>
    <cellStyle name="20% - 강조색1 4" xfId="26"/>
    <cellStyle name="20% - 강조색2 2" xfId="27"/>
    <cellStyle name="20% - 강조색2 3" xfId="28"/>
    <cellStyle name="20% - 강조색2 4" xfId="29"/>
    <cellStyle name="20% - 강조색3 2" xfId="30"/>
    <cellStyle name="20% - 강조색3 3" xfId="31"/>
    <cellStyle name="20% - 강조색3 4" xfId="32"/>
    <cellStyle name="20% - 강조색4 2" xfId="33"/>
    <cellStyle name="20% - 강조색4 3" xfId="34"/>
    <cellStyle name="20% - 강조색4 4" xfId="35"/>
    <cellStyle name="20% - 강조색5 2" xfId="36"/>
    <cellStyle name="20% - 강조색5 3" xfId="37"/>
    <cellStyle name="20% - 강조색5 4" xfId="38"/>
    <cellStyle name="20% - 강조색6 2" xfId="39"/>
    <cellStyle name="20% - 강조색6 3" xfId="40"/>
    <cellStyle name="20% - 강조색6 4" xfId="41"/>
    <cellStyle name="40% - 강조색1 2" xfId="42"/>
    <cellStyle name="40% - 강조색1 3" xfId="43"/>
    <cellStyle name="40% - 강조색1 4" xfId="44"/>
    <cellStyle name="40% - 강조색2 2" xfId="45"/>
    <cellStyle name="40% - 강조색2 3" xfId="46"/>
    <cellStyle name="40% - 강조색2 4" xfId="47"/>
    <cellStyle name="40% - 강조색3 2" xfId="48"/>
    <cellStyle name="40% - 강조색3 3" xfId="49"/>
    <cellStyle name="40% - 강조색3 4" xfId="50"/>
    <cellStyle name="40% - 강조색4 2" xfId="51"/>
    <cellStyle name="40% - 강조색4 3" xfId="52"/>
    <cellStyle name="40% - 강조색4 4" xfId="53"/>
    <cellStyle name="40% - 강조색5 2" xfId="54"/>
    <cellStyle name="40% - 강조색5 3" xfId="55"/>
    <cellStyle name="40% - 강조색5 4" xfId="56"/>
    <cellStyle name="40% - 강조색6 2" xfId="57"/>
    <cellStyle name="40% - 강조색6 3" xfId="58"/>
    <cellStyle name="40% - 강조색6 4" xfId="59"/>
    <cellStyle name="60% - 강조색1 2" xfId="60"/>
    <cellStyle name="60% - 강조색1 3" xfId="61"/>
    <cellStyle name="60% - 강조색1 4" xfId="62"/>
    <cellStyle name="60% - 강조색2 2" xfId="63"/>
    <cellStyle name="60% - 강조색2 3" xfId="64"/>
    <cellStyle name="60% - 강조색2 4" xfId="65"/>
    <cellStyle name="60% - 강조색3 2" xfId="66"/>
    <cellStyle name="60% - 강조색3 3" xfId="67"/>
    <cellStyle name="60% - 강조색3 4" xfId="68"/>
    <cellStyle name="60% - 강조색4 2" xfId="69"/>
    <cellStyle name="60% - 강조색4 3" xfId="70"/>
    <cellStyle name="60% - 강조색4 4" xfId="71"/>
    <cellStyle name="60% - 강조색5 2" xfId="72"/>
    <cellStyle name="60% - 강조색5 3" xfId="73"/>
    <cellStyle name="60% - 강조색5 4" xfId="74"/>
    <cellStyle name="60% - 강조색6 2" xfId="75"/>
    <cellStyle name="60% - 강조색6 3" xfId="76"/>
    <cellStyle name="60% - 강조색6 4" xfId="77"/>
    <cellStyle name="Hyperlink" xfId="17643"/>
    <cellStyle name="강조색1 2" xfId="78"/>
    <cellStyle name="강조색1 3" xfId="79"/>
    <cellStyle name="강조색1 4" xfId="80"/>
    <cellStyle name="강조색2 2" xfId="81"/>
    <cellStyle name="강조색2 3" xfId="82"/>
    <cellStyle name="강조색2 4" xfId="83"/>
    <cellStyle name="강조색3 2" xfId="84"/>
    <cellStyle name="강조색3 3" xfId="85"/>
    <cellStyle name="강조색3 4" xfId="86"/>
    <cellStyle name="강조색4 2" xfId="87"/>
    <cellStyle name="강조색4 3" xfId="88"/>
    <cellStyle name="강조색4 4" xfId="89"/>
    <cellStyle name="강조색5 2" xfId="90"/>
    <cellStyle name="강조색5 3" xfId="91"/>
    <cellStyle name="강조색5 4" xfId="92"/>
    <cellStyle name="강조색6 2" xfId="93"/>
    <cellStyle name="강조색6 3" xfId="94"/>
    <cellStyle name="강조색6 4" xfId="95"/>
    <cellStyle name="경고문 2" xfId="96"/>
    <cellStyle name="경고문 3" xfId="97"/>
    <cellStyle name="경고문 4" xfId="98"/>
    <cellStyle name="계산 2" xfId="99"/>
    <cellStyle name="계산 3" xfId="100"/>
    <cellStyle name="계산 4" xfId="101"/>
    <cellStyle name="나쁨" xfId="17646" builtinId="27"/>
    <cellStyle name="나쁨 2" xfId="102"/>
    <cellStyle name="나쁨 3" xfId="103"/>
    <cellStyle name="나쁨 4" xfId="104"/>
    <cellStyle name="메모 2" xfId="105"/>
    <cellStyle name="메모 3" xfId="106"/>
    <cellStyle name="메모 4" xfId="107"/>
    <cellStyle name="보통 2" xfId="108"/>
    <cellStyle name="보통 3" xfId="109"/>
    <cellStyle name="보통 4" xfId="110"/>
    <cellStyle name="설명 텍스트 2" xfId="111"/>
    <cellStyle name="설명 텍스트 3" xfId="112"/>
    <cellStyle name="설명 텍스트 4" xfId="113"/>
    <cellStyle name="셀 확인 2" xfId="114"/>
    <cellStyle name="셀 확인 3" xfId="115"/>
    <cellStyle name="셀 확인 4" xfId="116"/>
    <cellStyle name="쉼표 [0] 2" xfId="117"/>
    <cellStyle name="쉼표 [0] 2 2" xfId="17626"/>
    <cellStyle name="쉼표 [0] 2 2 2" xfId="17640"/>
    <cellStyle name="쉼표 [0] 2 3" xfId="17639"/>
    <cellStyle name="연결된 셀 2" xfId="118"/>
    <cellStyle name="연결된 셀 3" xfId="119"/>
    <cellStyle name="연결된 셀 4" xfId="120"/>
    <cellStyle name="요약 2" xfId="121"/>
    <cellStyle name="요약 3" xfId="122"/>
    <cellStyle name="요약 4" xfId="123"/>
    <cellStyle name="입력 2" xfId="124"/>
    <cellStyle name="입력 3" xfId="125"/>
    <cellStyle name="입력 4" xfId="126"/>
    <cellStyle name="제목 1 2" xfId="127"/>
    <cellStyle name="제목 1 3" xfId="128"/>
    <cellStyle name="제목 1 4" xfId="129"/>
    <cellStyle name="제목 2 2" xfId="130"/>
    <cellStyle name="제목 2 3" xfId="131"/>
    <cellStyle name="제목 2 4" xfId="132"/>
    <cellStyle name="제목 3 2" xfId="133"/>
    <cellStyle name="제목 3 3" xfId="134"/>
    <cellStyle name="제목 3 4" xfId="135"/>
    <cellStyle name="제목 4 2" xfId="136"/>
    <cellStyle name="제목 4 3" xfId="137"/>
    <cellStyle name="제목 4 4" xfId="138"/>
    <cellStyle name="제목 5" xfId="139"/>
    <cellStyle name="제목 6" xfId="140"/>
    <cellStyle name="제목 7" xfId="141"/>
    <cellStyle name="좋음 2" xfId="142"/>
    <cellStyle name="좋음 3" xfId="143"/>
    <cellStyle name="좋음 4" xfId="144"/>
    <cellStyle name="출력 2" xfId="145"/>
    <cellStyle name="출력 3" xfId="146"/>
    <cellStyle name="출력 4" xfId="147"/>
    <cellStyle name="표준" xfId="0" builtinId="0"/>
    <cellStyle name="표준 10" xfId="160"/>
    <cellStyle name="표준 10 10" xfId="7"/>
    <cellStyle name="표준 10 11" xfId="1774"/>
    <cellStyle name="표준 10 11 2" xfId="4"/>
    <cellStyle name="표준 10 11 2 2" xfId="6483"/>
    <cellStyle name="표준 10 11 2 3" xfId="9076"/>
    <cellStyle name="표준 10 11 2 4" xfId="14647"/>
    <cellStyle name="표준 10 11 3" xfId="5359"/>
    <cellStyle name="표준 10 11 3 2" xfId="10934"/>
    <cellStyle name="표준 10 11 3 3" xfId="16505"/>
    <cellStyle name="표준 10 11 4" xfId="7367"/>
    <cellStyle name="표준 10 11 5" xfId="12938"/>
    <cellStyle name="표준 10 12" xfId="2506"/>
    <cellStyle name="표준 10 12 2" xfId="4233"/>
    <cellStyle name="표준 10 12 2 2" xfId="9808"/>
    <cellStyle name="표준 10 12 2 3" xfId="15379"/>
    <cellStyle name="표준 10 12 3" xfId="6091"/>
    <cellStyle name="표준 10 12 3 2" xfId="11666"/>
    <cellStyle name="표준 10 12 3 3" xfId="17237"/>
    <cellStyle name="표준 10 12 4" xfId="8099"/>
    <cellStyle name="표준 10 12 5" xfId="13670"/>
    <cellStyle name="표준 10 13" xfId="2747"/>
    <cellStyle name="표준 10 13 2" xfId="17630"/>
    <cellStyle name="표준 10 13 2 2" xfId="17635"/>
    <cellStyle name="표준 10 13 3" xfId="17633"/>
    <cellStyle name="표준 10 13 4" xfId="17628"/>
    <cellStyle name="표준 10 14" xfId="311"/>
    <cellStyle name="표준 10 14 2" xfId="4478"/>
    <cellStyle name="표준 10 14 2 2" xfId="10053"/>
    <cellStyle name="표준 10 14 2 3" xfId="15624"/>
    <cellStyle name="표준 10 14 3" xfId="6336"/>
    <cellStyle name="표준 10 14 3 2" xfId="11911"/>
    <cellStyle name="표준 10 14 3 3" xfId="17482"/>
    <cellStyle name="표준 10 14 4" xfId="6635"/>
    <cellStyle name="표준 10 14 5" xfId="12206"/>
    <cellStyle name="표준 10 15" xfId="2770"/>
    <cellStyle name="표준 10 15 2" xfId="8344"/>
    <cellStyle name="표준 10 15 3" xfId="13915"/>
    <cellStyle name="표준 10 16" xfId="4627"/>
    <cellStyle name="표준 10 16 2" xfId="10202"/>
    <cellStyle name="표준 10 16 3" xfId="15773"/>
    <cellStyle name="표준 10 17" xfId="6487"/>
    <cellStyle name="표준 10 18" xfId="12058"/>
    <cellStyle name="표준 10 2" xfId="173"/>
    <cellStyle name="표준 10 2 10" xfId="324"/>
    <cellStyle name="표준 10 2 10 2" xfId="4490"/>
    <cellStyle name="표준 10 2 10 2 2" xfId="10065"/>
    <cellStyle name="표준 10 2 10 2 3" xfId="15636"/>
    <cellStyle name="표준 10 2 10 3" xfId="6348"/>
    <cellStyle name="표준 10 2 10 3 2" xfId="11923"/>
    <cellStyle name="표준 10 2 10 3 3" xfId="17494"/>
    <cellStyle name="표준 10 2 10 4" xfId="6648"/>
    <cellStyle name="표준 10 2 10 5" xfId="12219"/>
    <cellStyle name="표준 10 2 11" xfId="2783"/>
    <cellStyle name="표준 10 2 11 2" xfId="8357"/>
    <cellStyle name="표준 10 2 11 3" xfId="13928"/>
    <cellStyle name="표준 10 2 12" xfId="4640"/>
    <cellStyle name="표준 10 2 12 2" xfId="10215"/>
    <cellStyle name="표준 10 2 12 3" xfId="15786"/>
    <cellStyle name="표준 10 2 13" xfId="6499"/>
    <cellStyle name="표준 10 2 14" xfId="12070"/>
    <cellStyle name="표준 10 2 2" xfId="197"/>
    <cellStyle name="표준 10 2 2 10" xfId="2808"/>
    <cellStyle name="표준 10 2 2 10 2" xfId="8382"/>
    <cellStyle name="표준 10 2 2 10 3" xfId="13953"/>
    <cellStyle name="표준 10 2 2 11" xfId="4665"/>
    <cellStyle name="표준 10 2 2 11 2" xfId="10240"/>
    <cellStyle name="표준 10 2 2 11 3" xfId="15811"/>
    <cellStyle name="표준 10 2 2 12" xfId="6523"/>
    <cellStyle name="표준 10 2 2 13" xfId="12094"/>
    <cellStyle name="표준 10 2 2 2" xfId="246"/>
    <cellStyle name="표준 10 2 2 2 10" xfId="6572"/>
    <cellStyle name="표준 10 2 2 2 11" xfId="12143"/>
    <cellStyle name="표준 10 2 2 2 2" xfId="760"/>
    <cellStyle name="표준 10 2 2 2 2 2" xfId="1043"/>
    <cellStyle name="표준 10 2 2 2 2 3" xfId="2223"/>
    <cellStyle name="표준 10 2 2 2 2 3 2" xfId="3950"/>
    <cellStyle name="표준 10 2 2 2 2 3 2 2" xfId="9525"/>
    <cellStyle name="표준 10 2 2 2 2 3 2 3" xfId="15096"/>
    <cellStyle name="표준 10 2 2 2 2 3 3" xfId="5808"/>
    <cellStyle name="표준 10 2 2 2 2 3 3 2" xfId="11383"/>
    <cellStyle name="표준 10 2 2 2 2 3 3 3" xfId="16954"/>
    <cellStyle name="표준 10 2 2 2 2 3 4" xfId="7816"/>
    <cellStyle name="표준 10 2 2 2 2 3 5" xfId="13387"/>
    <cellStyle name="표준 10 2 2 2 2 4" xfId="3219"/>
    <cellStyle name="표준 10 2 2 2 2 4 2" xfId="8793"/>
    <cellStyle name="표준 10 2 2 2 2 4 3" xfId="14364"/>
    <cellStyle name="표준 10 2 2 2 2 5" xfId="5076"/>
    <cellStyle name="표준 10 2 2 2 2 5 2" xfId="10651"/>
    <cellStyle name="표준 10 2 2 2 2 5 3" xfId="16222"/>
    <cellStyle name="표준 10 2 2 2 2 6" xfId="7084"/>
    <cellStyle name="표준 10 2 2 2 2 7" xfId="12655"/>
    <cellStyle name="표준 10 2 2 2 3" xfId="1004"/>
    <cellStyle name="표준 10 2 2 2 3 2" xfId="1044"/>
    <cellStyle name="표준 10 2 2 2 3 3" xfId="2467"/>
    <cellStyle name="표준 10 2 2 2 3 3 2" xfId="4194"/>
    <cellStyle name="표준 10 2 2 2 3 3 2 2" xfId="9769"/>
    <cellStyle name="표준 10 2 2 2 3 3 2 3" xfId="15340"/>
    <cellStyle name="표준 10 2 2 2 3 3 3" xfId="6052"/>
    <cellStyle name="표준 10 2 2 2 3 3 3 2" xfId="11627"/>
    <cellStyle name="표준 10 2 2 2 3 3 3 3" xfId="17198"/>
    <cellStyle name="표준 10 2 2 2 3 3 4" xfId="8060"/>
    <cellStyle name="표준 10 2 2 2 3 3 5" xfId="13631"/>
    <cellStyle name="표준 10 2 2 2 3 4" xfId="3463"/>
    <cellStyle name="표준 10 2 2 2 3 4 2" xfId="9037"/>
    <cellStyle name="표준 10 2 2 2 3 4 3" xfId="14608"/>
    <cellStyle name="표준 10 2 2 2 3 5" xfId="5320"/>
    <cellStyle name="표준 10 2 2 2 3 5 2" xfId="10895"/>
    <cellStyle name="표준 10 2 2 2 3 5 3" xfId="16466"/>
    <cellStyle name="표준 10 2 2 2 3 6" xfId="7328"/>
    <cellStyle name="표준 10 2 2 2 3 7" xfId="12899"/>
    <cellStyle name="표준 10 2 2 2 4" xfId="1042"/>
    <cellStyle name="표준 10 2 2 2 5" xfId="1979"/>
    <cellStyle name="표준 10 2 2 2 5 2" xfId="3706"/>
    <cellStyle name="표준 10 2 2 2 5 2 2" xfId="9281"/>
    <cellStyle name="표준 10 2 2 2 5 2 3" xfId="14852"/>
    <cellStyle name="표준 10 2 2 2 5 3" xfId="5564"/>
    <cellStyle name="표준 10 2 2 2 5 3 2" xfId="11139"/>
    <cellStyle name="표준 10 2 2 2 5 3 3" xfId="16710"/>
    <cellStyle name="표준 10 2 2 2 5 4" xfId="7572"/>
    <cellStyle name="표준 10 2 2 2 5 5" xfId="13143"/>
    <cellStyle name="표준 10 2 2 2 6" xfId="2711"/>
    <cellStyle name="표준 10 2 2 2 6 2" xfId="4438"/>
    <cellStyle name="표준 10 2 2 2 6 2 2" xfId="10013"/>
    <cellStyle name="표준 10 2 2 2 6 2 3" xfId="15584"/>
    <cellStyle name="표준 10 2 2 2 6 3" xfId="6296"/>
    <cellStyle name="표준 10 2 2 2 6 3 2" xfId="11871"/>
    <cellStyle name="표준 10 2 2 2 6 3 3" xfId="17442"/>
    <cellStyle name="표준 10 2 2 2 6 4" xfId="8304"/>
    <cellStyle name="표준 10 2 2 2 6 5" xfId="13875"/>
    <cellStyle name="표준 10 2 2 2 7" xfId="516"/>
    <cellStyle name="표준 10 2 2 2 7 2" xfId="4612"/>
    <cellStyle name="표준 10 2 2 2 7 2 2" xfId="10187"/>
    <cellStyle name="표준 10 2 2 2 7 2 3" xfId="15758"/>
    <cellStyle name="표준 10 2 2 2 7 3" xfId="6470"/>
    <cellStyle name="표준 10 2 2 2 7 3 2" xfId="12045"/>
    <cellStyle name="표준 10 2 2 2 7 3 3" xfId="17616"/>
    <cellStyle name="표준 10 2 2 2 7 4" xfId="6840"/>
    <cellStyle name="표준 10 2 2 2 7 5" xfId="12411"/>
    <cellStyle name="표준 10 2 2 2 8" xfId="2975"/>
    <cellStyle name="표준 10 2 2 2 8 2" xfId="8549"/>
    <cellStyle name="표준 10 2 2 2 8 3" xfId="14120"/>
    <cellStyle name="표준 10 2 2 2 9" xfId="4832"/>
    <cellStyle name="표준 10 2 2 2 9 2" xfId="10407"/>
    <cellStyle name="표준 10 2 2 2 9 3" xfId="15978"/>
    <cellStyle name="표준 10 2 2 3" xfId="295"/>
    <cellStyle name="표준 10 2 2 3 10" xfId="6621"/>
    <cellStyle name="표준 10 2 2 3 11" xfId="12192"/>
    <cellStyle name="표준 10 2 2 3 2" xfId="683"/>
    <cellStyle name="표준 10 2 2 3 2 2" xfId="1046"/>
    <cellStyle name="표준 10 2 2 3 2 3" xfId="2146"/>
    <cellStyle name="표준 10 2 2 3 2 3 2" xfId="3873"/>
    <cellStyle name="표준 10 2 2 3 2 3 2 2" xfId="9448"/>
    <cellStyle name="표준 10 2 2 3 2 3 2 3" xfId="15019"/>
    <cellStyle name="표준 10 2 2 3 2 3 3" xfId="5731"/>
    <cellStyle name="표준 10 2 2 3 2 3 3 2" xfId="11306"/>
    <cellStyle name="표준 10 2 2 3 2 3 3 3" xfId="16877"/>
    <cellStyle name="표준 10 2 2 3 2 3 4" xfId="7739"/>
    <cellStyle name="표준 10 2 2 3 2 3 5" xfId="13310"/>
    <cellStyle name="표준 10 2 2 3 2 4" xfId="3142"/>
    <cellStyle name="표준 10 2 2 3 2 4 2" xfId="8716"/>
    <cellStyle name="표준 10 2 2 3 2 4 3" xfId="14287"/>
    <cellStyle name="표준 10 2 2 3 2 5" xfId="4999"/>
    <cellStyle name="표준 10 2 2 3 2 5 2" xfId="10574"/>
    <cellStyle name="표준 10 2 2 3 2 5 3" xfId="16145"/>
    <cellStyle name="표준 10 2 2 3 2 6" xfId="7007"/>
    <cellStyle name="표준 10 2 2 3 2 7" xfId="12578"/>
    <cellStyle name="표준 10 2 2 3 3" xfId="927"/>
    <cellStyle name="표준 10 2 2 3 3 2" xfId="1047"/>
    <cellStyle name="표준 10 2 2 3 3 3" xfId="2390"/>
    <cellStyle name="표준 10 2 2 3 3 3 2" xfId="4117"/>
    <cellStyle name="표준 10 2 2 3 3 3 2 2" xfId="9692"/>
    <cellStyle name="표준 10 2 2 3 3 3 2 3" xfId="15263"/>
    <cellStyle name="표준 10 2 2 3 3 3 3" xfId="5975"/>
    <cellStyle name="표준 10 2 2 3 3 3 3 2" xfId="11550"/>
    <cellStyle name="표준 10 2 2 3 3 3 3 3" xfId="17121"/>
    <cellStyle name="표준 10 2 2 3 3 3 4" xfId="7983"/>
    <cellStyle name="표준 10 2 2 3 3 3 5" xfId="13554"/>
    <cellStyle name="표준 10 2 2 3 3 4" xfId="3386"/>
    <cellStyle name="표준 10 2 2 3 3 4 2" xfId="8960"/>
    <cellStyle name="표준 10 2 2 3 3 4 3" xfId="14531"/>
    <cellStyle name="표준 10 2 2 3 3 5" xfId="5243"/>
    <cellStyle name="표준 10 2 2 3 3 5 2" xfId="10818"/>
    <cellStyle name="표준 10 2 2 3 3 5 3" xfId="16389"/>
    <cellStyle name="표준 10 2 2 3 3 6" xfId="7251"/>
    <cellStyle name="표준 10 2 2 3 3 7" xfId="12822"/>
    <cellStyle name="표준 10 2 2 3 4" xfId="1045"/>
    <cellStyle name="표준 10 2 2 3 5" xfId="1902"/>
    <cellStyle name="표준 10 2 2 3 5 2" xfId="3629"/>
    <cellStyle name="표준 10 2 2 3 5 2 2" xfId="9204"/>
    <cellStyle name="표준 10 2 2 3 5 2 3" xfId="14775"/>
    <cellStyle name="표준 10 2 2 3 5 3" xfId="5487"/>
    <cellStyle name="표준 10 2 2 3 5 3 2" xfId="11062"/>
    <cellStyle name="표준 10 2 2 3 5 3 3" xfId="16633"/>
    <cellStyle name="표준 10 2 2 3 5 4" xfId="7495"/>
    <cellStyle name="표준 10 2 2 3 5 5" xfId="13066"/>
    <cellStyle name="표준 10 2 2 3 6" xfId="2634"/>
    <cellStyle name="표준 10 2 2 3 6 2" xfId="4361"/>
    <cellStyle name="표준 10 2 2 3 6 2 2" xfId="9936"/>
    <cellStyle name="표준 10 2 2 3 6 2 3" xfId="15507"/>
    <cellStyle name="표준 10 2 2 3 6 3" xfId="6219"/>
    <cellStyle name="표준 10 2 2 3 6 3 2" xfId="11794"/>
    <cellStyle name="표준 10 2 2 3 6 3 3" xfId="17365"/>
    <cellStyle name="표준 10 2 2 3 6 4" xfId="8227"/>
    <cellStyle name="표준 10 2 2 3 6 5" xfId="13798"/>
    <cellStyle name="표준 10 2 2 3 7" xfId="439"/>
    <cellStyle name="표준 10 2 2 3 7 2" xfId="4575"/>
    <cellStyle name="표준 10 2 2 3 7 2 2" xfId="10150"/>
    <cellStyle name="표준 10 2 2 3 7 2 3" xfId="15721"/>
    <cellStyle name="표준 10 2 2 3 7 3" xfId="6433"/>
    <cellStyle name="표준 10 2 2 3 7 3 2" xfId="12008"/>
    <cellStyle name="표준 10 2 2 3 7 3 3" xfId="17579"/>
    <cellStyle name="표준 10 2 2 3 7 4" xfId="6763"/>
    <cellStyle name="표준 10 2 2 3 7 5" xfId="12334"/>
    <cellStyle name="표준 10 2 2 3 8" xfId="2898"/>
    <cellStyle name="표준 10 2 2 3 8 2" xfId="8472"/>
    <cellStyle name="표준 10 2 2 3 8 3" xfId="14043"/>
    <cellStyle name="표준 10 2 2 3 9" xfId="4755"/>
    <cellStyle name="표준 10 2 2 3 9 2" xfId="10330"/>
    <cellStyle name="표준 10 2 2 3 9 3" xfId="15901"/>
    <cellStyle name="표준 10 2 2 4" xfId="593"/>
    <cellStyle name="표준 10 2 2 4 2" xfId="1048"/>
    <cellStyle name="표준 10 2 2 4 3" xfId="2056"/>
    <cellStyle name="표준 10 2 2 4 3 2" xfId="3783"/>
    <cellStyle name="표준 10 2 2 4 3 2 2" xfId="9358"/>
    <cellStyle name="표준 10 2 2 4 3 2 3" xfId="14929"/>
    <cellStyle name="표준 10 2 2 4 3 3" xfId="5641"/>
    <cellStyle name="표준 10 2 2 4 3 3 2" xfId="11216"/>
    <cellStyle name="표준 10 2 2 4 3 3 3" xfId="16787"/>
    <cellStyle name="표준 10 2 2 4 3 4" xfId="7649"/>
    <cellStyle name="표준 10 2 2 4 3 5" xfId="13220"/>
    <cellStyle name="표준 10 2 2 4 4" xfId="3052"/>
    <cellStyle name="표준 10 2 2 4 4 2" xfId="8626"/>
    <cellStyle name="표준 10 2 2 4 4 3" xfId="14197"/>
    <cellStyle name="표준 10 2 2 4 5" xfId="4909"/>
    <cellStyle name="표준 10 2 2 4 5 2" xfId="10484"/>
    <cellStyle name="표준 10 2 2 4 5 3" xfId="16055"/>
    <cellStyle name="표준 10 2 2 4 6" xfId="6917"/>
    <cellStyle name="표준 10 2 2 4 7" xfId="12488"/>
    <cellStyle name="표준 10 2 2 5" xfId="837"/>
    <cellStyle name="표준 10 2 2 5 2" xfId="1049"/>
    <cellStyle name="표준 10 2 2 5 3" xfId="2300"/>
    <cellStyle name="표준 10 2 2 5 3 2" xfId="4027"/>
    <cellStyle name="표준 10 2 2 5 3 2 2" xfId="9602"/>
    <cellStyle name="표준 10 2 2 5 3 2 3" xfId="15173"/>
    <cellStyle name="표준 10 2 2 5 3 3" xfId="5885"/>
    <cellStyle name="표준 10 2 2 5 3 3 2" xfId="11460"/>
    <cellStyle name="표준 10 2 2 5 3 3 3" xfId="17031"/>
    <cellStyle name="표준 10 2 2 5 3 4" xfId="7893"/>
    <cellStyle name="표준 10 2 2 5 3 5" xfId="13464"/>
    <cellStyle name="표준 10 2 2 5 4" xfId="3296"/>
    <cellStyle name="표준 10 2 2 5 4 2" xfId="8870"/>
    <cellStyle name="표준 10 2 2 5 4 3" xfId="14441"/>
    <cellStyle name="표준 10 2 2 5 5" xfId="5153"/>
    <cellStyle name="표준 10 2 2 5 5 2" xfId="10728"/>
    <cellStyle name="표준 10 2 2 5 5 3" xfId="16299"/>
    <cellStyle name="표준 10 2 2 5 6" xfId="7161"/>
    <cellStyle name="표준 10 2 2 5 7" xfId="12732"/>
    <cellStyle name="표준 10 2 2 6" xfId="1041"/>
    <cellStyle name="표준 10 2 2 7" xfId="1812"/>
    <cellStyle name="표준 10 2 2 7 2" xfId="3539"/>
    <cellStyle name="표준 10 2 2 7 2 2" xfId="9114"/>
    <cellStyle name="표준 10 2 2 7 2 3" xfId="14685"/>
    <cellStyle name="표준 10 2 2 7 3" xfId="5397"/>
    <cellStyle name="표준 10 2 2 7 3 2" xfId="10972"/>
    <cellStyle name="표준 10 2 2 7 3 3" xfId="16543"/>
    <cellStyle name="표준 10 2 2 7 4" xfId="7405"/>
    <cellStyle name="표준 10 2 2 7 5" xfId="12976"/>
    <cellStyle name="표준 10 2 2 8" xfId="2544"/>
    <cellStyle name="표준 10 2 2 8 2" xfId="4271"/>
    <cellStyle name="표준 10 2 2 8 2 2" xfId="9846"/>
    <cellStyle name="표준 10 2 2 8 2 3" xfId="15417"/>
    <cellStyle name="표준 10 2 2 8 3" xfId="6129"/>
    <cellStyle name="표준 10 2 2 8 3 2" xfId="11704"/>
    <cellStyle name="표준 10 2 2 8 3 3" xfId="17275"/>
    <cellStyle name="표준 10 2 2 8 4" xfId="8137"/>
    <cellStyle name="표준 10 2 2 8 5" xfId="13708"/>
    <cellStyle name="표준 10 2 2 9" xfId="349"/>
    <cellStyle name="표준 10 2 2 9 2" xfId="4514"/>
    <cellStyle name="표준 10 2 2 9 2 2" xfId="10089"/>
    <cellStyle name="표준 10 2 2 9 2 3" xfId="15660"/>
    <cellStyle name="표준 10 2 2 9 3" xfId="6372"/>
    <cellStyle name="표준 10 2 2 9 3 2" xfId="11947"/>
    <cellStyle name="표준 10 2 2 9 3 3" xfId="17518"/>
    <cellStyle name="표준 10 2 2 9 4" xfId="6673"/>
    <cellStyle name="표준 10 2 2 9 5" xfId="12244"/>
    <cellStyle name="표준 10 2 3" xfId="222"/>
    <cellStyle name="표준 10 2 3 10" xfId="6548"/>
    <cellStyle name="표준 10 2 3 11" xfId="12119"/>
    <cellStyle name="표준 10 2 3 2" xfId="735"/>
    <cellStyle name="표준 10 2 3 2 2" xfId="1051"/>
    <cellStyle name="표준 10 2 3 2 3" xfId="2198"/>
    <cellStyle name="표준 10 2 3 2 3 2" xfId="3925"/>
    <cellStyle name="표준 10 2 3 2 3 2 2" xfId="9500"/>
    <cellStyle name="표준 10 2 3 2 3 2 3" xfId="15071"/>
    <cellStyle name="표준 10 2 3 2 3 3" xfId="5783"/>
    <cellStyle name="표준 10 2 3 2 3 3 2" xfId="11358"/>
    <cellStyle name="표준 10 2 3 2 3 3 3" xfId="16929"/>
    <cellStyle name="표준 10 2 3 2 3 4" xfId="7791"/>
    <cellStyle name="표준 10 2 3 2 3 5" xfId="13362"/>
    <cellStyle name="표준 10 2 3 2 4" xfId="3194"/>
    <cellStyle name="표준 10 2 3 2 4 2" xfId="8768"/>
    <cellStyle name="표준 10 2 3 2 4 3" xfId="14339"/>
    <cellStyle name="표준 10 2 3 2 5" xfId="5051"/>
    <cellStyle name="표준 10 2 3 2 5 2" xfId="10626"/>
    <cellStyle name="표준 10 2 3 2 5 3" xfId="16197"/>
    <cellStyle name="표준 10 2 3 2 6" xfId="7059"/>
    <cellStyle name="표준 10 2 3 2 7" xfId="12630"/>
    <cellStyle name="표준 10 2 3 3" xfId="979"/>
    <cellStyle name="표준 10 2 3 3 2" xfId="1052"/>
    <cellStyle name="표준 10 2 3 3 3" xfId="2442"/>
    <cellStyle name="표준 10 2 3 3 3 2" xfId="4169"/>
    <cellStyle name="표준 10 2 3 3 3 2 2" xfId="9744"/>
    <cellStyle name="표준 10 2 3 3 3 2 3" xfId="15315"/>
    <cellStyle name="표준 10 2 3 3 3 3" xfId="6027"/>
    <cellStyle name="표준 10 2 3 3 3 3 2" xfId="11602"/>
    <cellStyle name="표준 10 2 3 3 3 3 3" xfId="17173"/>
    <cellStyle name="표준 10 2 3 3 3 4" xfId="8035"/>
    <cellStyle name="표준 10 2 3 3 3 5" xfId="13606"/>
    <cellStyle name="표준 10 2 3 3 4" xfId="3438"/>
    <cellStyle name="표준 10 2 3 3 4 2" xfId="9012"/>
    <cellStyle name="표준 10 2 3 3 4 3" xfId="14583"/>
    <cellStyle name="표준 10 2 3 3 5" xfId="5295"/>
    <cellStyle name="표준 10 2 3 3 5 2" xfId="10870"/>
    <cellStyle name="표준 10 2 3 3 5 3" xfId="16441"/>
    <cellStyle name="표준 10 2 3 3 6" xfId="7303"/>
    <cellStyle name="표준 10 2 3 3 7" xfId="12874"/>
    <cellStyle name="표준 10 2 3 4" xfId="1050"/>
    <cellStyle name="표준 10 2 3 5" xfId="1954"/>
    <cellStyle name="표준 10 2 3 5 2" xfId="3681"/>
    <cellStyle name="표준 10 2 3 5 2 2" xfId="9256"/>
    <cellStyle name="표준 10 2 3 5 2 3" xfId="14827"/>
    <cellStyle name="표준 10 2 3 5 3" xfId="5539"/>
    <cellStyle name="표준 10 2 3 5 3 2" xfId="11114"/>
    <cellStyle name="표준 10 2 3 5 3 3" xfId="16685"/>
    <cellStyle name="표준 10 2 3 5 4" xfId="7547"/>
    <cellStyle name="표준 10 2 3 5 5" xfId="13118"/>
    <cellStyle name="표준 10 2 3 6" xfId="2686"/>
    <cellStyle name="표준 10 2 3 6 2" xfId="4413"/>
    <cellStyle name="표준 10 2 3 6 2 2" xfId="9988"/>
    <cellStyle name="표준 10 2 3 6 2 3" xfId="15559"/>
    <cellStyle name="표준 10 2 3 6 3" xfId="6271"/>
    <cellStyle name="표준 10 2 3 6 3 2" xfId="11846"/>
    <cellStyle name="표준 10 2 3 6 3 3" xfId="17417"/>
    <cellStyle name="표준 10 2 3 6 4" xfId="8279"/>
    <cellStyle name="표준 10 2 3 6 5" xfId="13850"/>
    <cellStyle name="표준 10 2 3 7" xfId="491"/>
    <cellStyle name="표준 10 2 3 7 2" xfId="4588"/>
    <cellStyle name="표준 10 2 3 7 2 2" xfId="10163"/>
    <cellStyle name="표준 10 2 3 7 2 3" xfId="15734"/>
    <cellStyle name="표준 10 2 3 7 3" xfId="6446"/>
    <cellStyle name="표준 10 2 3 7 3 2" xfId="12021"/>
    <cellStyle name="표준 10 2 3 7 3 3" xfId="17592"/>
    <cellStyle name="표준 10 2 3 7 4" xfId="6815"/>
    <cellStyle name="표준 10 2 3 7 5" xfId="12386"/>
    <cellStyle name="표준 10 2 3 8" xfId="2950"/>
    <cellStyle name="표준 10 2 3 8 2" xfId="8524"/>
    <cellStyle name="표준 10 2 3 8 3" xfId="14095"/>
    <cellStyle name="표준 10 2 3 9" xfId="4807"/>
    <cellStyle name="표준 10 2 3 9 2" xfId="10382"/>
    <cellStyle name="표준 10 2 3 9 3" xfId="15953"/>
    <cellStyle name="표준 10 2 4" xfId="271"/>
    <cellStyle name="표준 10 2 4 10" xfId="6597"/>
    <cellStyle name="표준 10 2 4 11" xfId="12168"/>
    <cellStyle name="표준 10 2 4 2" xfId="658"/>
    <cellStyle name="표준 10 2 4 2 2" xfId="1054"/>
    <cellStyle name="표준 10 2 4 2 3" xfId="2121"/>
    <cellStyle name="표준 10 2 4 2 3 2" xfId="3848"/>
    <cellStyle name="표준 10 2 4 2 3 2 2" xfId="9423"/>
    <cellStyle name="표준 10 2 4 2 3 2 3" xfId="14994"/>
    <cellStyle name="표준 10 2 4 2 3 3" xfId="5706"/>
    <cellStyle name="표준 10 2 4 2 3 3 2" xfId="11281"/>
    <cellStyle name="표준 10 2 4 2 3 3 3" xfId="16852"/>
    <cellStyle name="표준 10 2 4 2 3 4" xfId="7714"/>
    <cellStyle name="표준 10 2 4 2 3 5" xfId="13285"/>
    <cellStyle name="표준 10 2 4 2 4" xfId="3117"/>
    <cellStyle name="표준 10 2 4 2 4 2" xfId="8691"/>
    <cellStyle name="표준 10 2 4 2 4 3" xfId="14262"/>
    <cellStyle name="표준 10 2 4 2 5" xfId="4974"/>
    <cellStyle name="표준 10 2 4 2 5 2" xfId="10549"/>
    <cellStyle name="표준 10 2 4 2 5 3" xfId="16120"/>
    <cellStyle name="표준 10 2 4 2 6" xfId="6982"/>
    <cellStyle name="표준 10 2 4 2 7" xfId="12553"/>
    <cellStyle name="표준 10 2 4 3" xfId="902"/>
    <cellStyle name="표준 10 2 4 3 2" xfId="1055"/>
    <cellStyle name="표준 10 2 4 3 3" xfId="2365"/>
    <cellStyle name="표준 10 2 4 3 3 2" xfId="4092"/>
    <cellStyle name="표준 10 2 4 3 3 2 2" xfId="9667"/>
    <cellStyle name="표준 10 2 4 3 3 2 3" xfId="15238"/>
    <cellStyle name="표준 10 2 4 3 3 3" xfId="5950"/>
    <cellStyle name="표준 10 2 4 3 3 3 2" xfId="11525"/>
    <cellStyle name="표준 10 2 4 3 3 3 3" xfId="17096"/>
    <cellStyle name="표준 10 2 4 3 3 4" xfId="7958"/>
    <cellStyle name="표준 10 2 4 3 3 5" xfId="13529"/>
    <cellStyle name="표준 10 2 4 3 4" xfId="3361"/>
    <cellStyle name="표준 10 2 4 3 4 2" xfId="8935"/>
    <cellStyle name="표준 10 2 4 3 4 3" xfId="14506"/>
    <cellStyle name="표준 10 2 4 3 5" xfId="5218"/>
    <cellStyle name="표준 10 2 4 3 5 2" xfId="10793"/>
    <cellStyle name="표준 10 2 4 3 5 3" xfId="16364"/>
    <cellStyle name="표준 10 2 4 3 6" xfId="7226"/>
    <cellStyle name="표준 10 2 4 3 7" xfId="12797"/>
    <cellStyle name="표준 10 2 4 4" xfId="1053"/>
    <cellStyle name="표준 10 2 4 5" xfId="1877"/>
    <cellStyle name="표준 10 2 4 5 2" xfId="3604"/>
    <cellStyle name="표준 10 2 4 5 2 2" xfId="9179"/>
    <cellStyle name="표준 10 2 4 5 2 3" xfId="14750"/>
    <cellStyle name="표준 10 2 4 5 3" xfId="5462"/>
    <cellStyle name="표준 10 2 4 5 3 2" xfId="11037"/>
    <cellStyle name="표준 10 2 4 5 3 3" xfId="16608"/>
    <cellStyle name="표준 10 2 4 5 4" xfId="7470"/>
    <cellStyle name="표준 10 2 4 5 5" xfId="13041"/>
    <cellStyle name="표준 10 2 4 6" xfId="2609"/>
    <cellStyle name="표준 10 2 4 6 2" xfId="4336"/>
    <cellStyle name="표준 10 2 4 6 2 2" xfId="9911"/>
    <cellStyle name="표준 10 2 4 6 2 3" xfId="15482"/>
    <cellStyle name="표준 10 2 4 6 3" xfId="6194"/>
    <cellStyle name="표준 10 2 4 6 3 2" xfId="11769"/>
    <cellStyle name="표준 10 2 4 6 3 3" xfId="17340"/>
    <cellStyle name="표준 10 2 4 6 4" xfId="8202"/>
    <cellStyle name="표준 10 2 4 6 5" xfId="13773"/>
    <cellStyle name="표준 10 2 4 7" xfId="414"/>
    <cellStyle name="표준 10 2 4 7 2" xfId="4551"/>
    <cellStyle name="표준 10 2 4 7 2 2" xfId="10126"/>
    <cellStyle name="표준 10 2 4 7 2 3" xfId="15697"/>
    <cellStyle name="표준 10 2 4 7 3" xfId="6409"/>
    <cellStyle name="표준 10 2 4 7 3 2" xfId="11984"/>
    <cellStyle name="표준 10 2 4 7 3 3" xfId="17555"/>
    <cellStyle name="표준 10 2 4 7 4" xfId="6738"/>
    <cellStyle name="표준 10 2 4 7 5" xfId="12309"/>
    <cellStyle name="표준 10 2 4 8" xfId="2873"/>
    <cellStyle name="표준 10 2 4 8 2" xfId="8447"/>
    <cellStyle name="표준 10 2 4 8 3" xfId="14018"/>
    <cellStyle name="표준 10 2 4 9" xfId="4730"/>
    <cellStyle name="표준 10 2 4 9 2" xfId="10305"/>
    <cellStyle name="표준 10 2 4 9 3" xfId="15876"/>
    <cellStyle name="표준 10 2 5" xfId="568"/>
    <cellStyle name="표준 10 2 5 2" xfId="1056"/>
    <cellStyle name="표준 10 2 5 3" xfId="2031"/>
    <cellStyle name="표준 10 2 5 3 2" xfId="3758"/>
    <cellStyle name="표준 10 2 5 3 2 2" xfId="9333"/>
    <cellStyle name="표준 10 2 5 3 2 3" xfId="14904"/>
    <cellStyle name="표준 10 2 5 3 3" xfId="5616"/>
    <cellStyle name="표준 10 2 5 3 3 2" xfId="11191"/>
    <cellStyle name="표준 10 2 5 3 3 3" xfId="16762"/>
    <cellStyle name="표준 10 2 5 3 4" xfId="7624"/>
    <cellStyle name="표준 10 2 5 3 5" xfId="13195"/>
    <cellStyle name="표준 10 2 5 4" xfId="3027"/>
    <cellStyle name="표준 10 2 5 4 2" xfId="8601"/>
    <cellStyle name="표준 10 2 5 4 3" xfId="14172"/>
    <cellStyle name="표준 10 2 5 5" xfId="4884"/>
    <cellStyle name="표준 10 2 5 5 2" xfId="10459"/>
    <cellStyle name="표준 10 2 5 5 3" xfId="16030"/>
    <cellStyle name="표준 10 2 5 6" xfId="6892"/>
    <cellStyle name="표준 10 2 5 7" xfId="12463"/>
    <cellStyle name="표준 10 2 6" xfId="812"/>
    <cellStyle name="표준 10 2 6 2" xfId="1057"/>
    <cellStyle name="표준 10 2 6 3" xfId="2275"/>
    <cellStyle name="표준 10 2 6 3 2" xfId="4002"/>
    <cellStyle name="표준 10 2 6 3 2 2" xfId="9577"/>
    <cellStyle name="표준 10 2 6 3 2 3" xfId="15148"/>
    <cellStyle name="표준 10 2 6 3 3" xfId="5860"/>
    <cellStyle name="표준 10 2 6 3 3 2" xfId="11435"/>
    <cellStyle name="표준 10 2 6 3 3 3" xfId="17006"/>
    <cellStyle name="표준 10 2 6 3 4" xfId="7868"/>
    <cellStyle name="표준 10 2 6 3 5" xfId="13439"/>
    <cellStyle name="표준 10 2 6 4" xfId="3271"/>
    <cellStyle name="표준 10 2 6 4 2" xfId="8845"/>
    <cellStyle name="표준 10 2 6 4 3" xfId="14416"/>
    <cellStyle name="표준 10 2 6 5" xfId="5128"/>
    <cellStyle name="표준 10 2 6 5 2" xfId="10703"/>
    <cellStyle name="표준 10 2 6 5 3" xfId="16274"/>
    <cellStyle name="표준 10 2 6 6" xfId="7136"/>
    <cellStyle name="표준 10 2 6 7" xfId="12707"/>
    <cellStyle name="표준 10 2 7" xfId="1040"/>
    <cellStyle name="표준 10 2 8" xfId="1787"/>
    <cellStyle name="표준 10 2 8 2" xfId="3514"/>
    <cellStyle name="표준 10 2 8 2 2" xfId="9089"/>
    <cellStyle name="표준 10 2 8 2 3" xfId="14660"/>
    <cellStyle name="표준 10 2 8 3" xfId="5372"/>
    <cellStyle name="표준 10 2 8 3 2" xfId="10947"/>
    <cellStyle name="표준 10 2 8 3 3" xfId="16518"/>
    <cellStyle name="표준 10 2 8 4" xfId="7380"/>
    <cellStyle name="표준 10 2 8 5" xfId="12951"/>
    <cellStyle name="표준 10 2 9" xfId="2519"/>
    <cellStyle name="표준 10 2 9 2" xfId="4246"/>
    <cellStyle name="표준 10 2 9 2 2" xfId="9821"/>
    <cellStyle name="표준 10 2 9 2 3" xfId="15392"/>
    <cellStyle name="표준 10 2 9 3" xfId="6104"/>
    <cellStyle name="표준 10 2 9 3 2" xfId="11679"/>
    <cellStyle name="표준 10 2 9 3 3" xfId="17250"/>
    <cellStyle name="표준 10 2 9 4" xfId="8112"/>
    <cellStyle name="표준 10 2 9 5" xfId="13683"/>
    <cellStyle name="표준 10 3" xfId="185"/>
    <cellStyle name="표준 10 3 10" xfId="2796"/>
    <cellStyle name="표준 10 3 10 2" xfId="8370"/>
    <cellStyle name="표준 10 3 10 3" xfId="13941"/>
    <cellStyle name="표준 10 3 11" xfId="4653"/>
    <cellStyle name="표준 10 3 11 2" xfId="10228"/>
    <cellStyle name="표준 10 3 11 3" xfId="15799"/>
    <cellStyle name="표준 10 3 12" xfId="6511"/>
    <cellStyle name="표준 10 3 13" xfId="12082"/>
    <cellStyle name="표준 10 3 2" xfId="234"/>
    <cellStyle name="표준 10 3 2 10" xfId="6560"/>
    <cellStyle name="표준 10 3 2 11" xfId="12131"/>
    <cellStyle name="표준 10 3 2 2" xfId="748"/>
    <cellStyle name="표준 10 3 2 2 2" xfId="1060"/>
    <cellStyle name="표준 10 3 2 2 3" xfId="2211"/>
    <cellStyle name="표준 10 3 2 2 3 2" xfId="3938"/>
    <cellStyle name="표준 10 3 2 2 3 2 2" xfId="9513"/>
    <cellStyle name="표준 10 3 2 2 3 2 3" xfId="15084"/>
    <cellStyle name="표준 10 3 2 2 3 3" xfId="5796"/>
    <cellStyle name="표준 10 3 2 2 3 3 2" xfId="11371"/>
    <cellStyle name="표준 10 3 2 2 3 3 3" xfId="16942"/>
    <cellStyle name="표준 10 3 2 2 3 4" xfId="7804"/>
    <cellStyle name="표준 10 3 2 2 3 5" xfId="13375"/>
    <cellStyle name="표준 10 3 2 2 4" xfId="3207"/>
    <cellStyle name="표준 10 3 2 2 4 2" xfId="8781"/>
    <cellStyle name="표준 10 3 2 2 4 3" xfId="14352"/>
    <cellStyle name="표준 10 3 2 2 5" xfId="5064"/>
    <cellStyle name="표준 10 3 2 2 5 2" xfId="10639"/>
    <cellStyle name="표준 10 3 2 2 5 3" xfId="16210"/>
    <cellStyle name="표준 10 3 2 2 6" xfId="7072"/>
    <cellStyle name="표준 10 3 2 2 7" xfId="12643"/>
    <cellStyle name="표준 10 3 2 3" xfId="992"/>
    <cellStyle name="표준 10 3 2 3 2" xfId="1061"/>
    <cellStyle name="표준 10 3 2 3 3" xfId="2455"/>
    <cellStyle name="표준 10 3 2 3 3 2" xfId="4182"/>
    <cellStyle name="표준 10 3 2 3 3 2 2" xfId="9757"/>
    <cellStyle name="표준 10 3 2 3 3 2 3" xfId="15328"/>
    <cellStyle name="표준 10 3 2 3 3 3" xfId="6040"/>
    <cellStyle name="표준 10 3 2 3 3 3 2" xfId="11615"/>
    <cellStyle name="표준 10 3 2 3 3 3 3" xfId="17186"/>
    <cellStyle name="표준 10 3 2 3 3 4" xfId="8048"/>
    <cellStyle name="표준 10 3 2 3 3 5" xfId="13619"/>
    <cellStyle name="표준 10 3 2 3 4" xfId="3451"/>
    <cellStyle name="표준 10 3 2 3 4 2" xfId="9025"/>
    <cellStyle name="표준 10 3 2 3 4 3" xfId="14596"/>
    <cellStyle name="표준 10 3 2 3 5" xfId="5308"/>
    <cellStyle name="표준 10 3 2 3 5 2" xfId="10883"/>
    <cellStyle name="표준 10 3 2 3 5 3" xfId="16454"/>
    <cellStyle name="표준 10 3 2 3 6" xfId="7316"/>
    <cellStyle name="표준 10 3 2 3 7" xfId="12887"/>
    <cellStyle name="표준 10 3 2 4" xfId="1059"/>
    <cellStyle name="표준 10 3 2 5" xfId="1967"/>
    <cellStyle name="표준 10 3 2 5 2" xfId="3694"/>
    <cellStyle name="표준 10 3 2 5 2 2" xfId="9269"/>
    <cellStyle name="표준 10 3 2 5 2 3" xfId="14840"/>
    <cellStyle name="표준 10 3 2 5 3" xfId="5552"/>
    <cellStyle name="표준 10 3 2 5 3 2" xfId="11127"/>
    <cellStyle name="표준 10 3 2 5 3 3" xfId="16698"/>
    <cellStyle name="표준 10 3 2 5 4" xfId="7560"/>
    <cellStyle name="표준 10 3 2 5 5" xfId="13131"/>
    <cellStyle name="표준 10 3 2 6" xfId="2699"/>
    <cellStyle name="표준 10 3 2 6 2" xfId="4426"/>
    <cellStyle name="표준 10 3 2 6 2 2" xfId="10001"/>
    <cellStyle name="표준 10 3 2 6 2 3" xfId="15572"/>
    <cellStyle name="표준 10 3 2 6 3" xfId="6284"/>
    <cellStyle name="표준 10 3 2 6 3 2" xfId="11859"/>
    <cellStyle name="표준 10 3 2 6 3 3" xfId="17430"/>
    <cellStyle name="표준 10 3 2 6 4" xfId="8292"/>
    <cellStyle name="표준 10 3 2 6 5" xfId="13863"/>
    <cellStyle name="표준 10 3 2 7" xfId="504"/>
    <cellStyle name="표준 10 3 2 7 2" xfId="4600"/>
    <cellStyle name="표준 10 3 2 7 2 2" xfId="10175"/>
    <cellStyle name="표준 10 3 2 7 2 3" xfId="15746"/>
    <cellStyle name="표준 10 3 2 7 3" xfId="6458"/>
    <cellStyle name="표준 10 3 2 7 3 2" xfId="12033"/>
    <cellStyle name="표준 10 3 2 7 3 3" xfId="17604"/>
    <cellStyle name="표준 10 3 2 7 4" xfId="6828"/>
    <cellStyle name="표준 10 3 2 7 5" xfId="12399"/>
    <cellStyle name="표준 10 3 2 8" xfId="2963"/>
    <cellStyle name="표준 10 3 2 8 2" xfId="8537"/>
    <cellStyle name="표준 10 3 2 8 3" xfId="14108"/>
    <cellStyle name="표준 10 3 2 9" xfId="4820"/>
    <cellStyle name="표준 10 3 2 9 2" xfId="10395"/>
    <cellStyle name="표준 10 3 2 9 3" xfId="15966"/>
    <cellStyle name="표준 10 3 3" xfId="283"/>
    <cellStyle name="표준 10 3 3 10" xfId="6609"/>
    <cellStyle name="표준 10 3 3 11" xfId="12180"/>
    <cellStyle name="표준 10 3 3 2" xfId="671"/>
    <cellStyle name="표준 10 3 3 2 2" xfId="1063"/>
    <cellStyle name="표준 10 3 3 2 3" xfId="2134"/>
    <cellStyle name="표준 10 3 3 2 3 2" xfId="3861"/>
    <cellStyle name="표준 10 3 3 2 3 2 2" xfId="9436"/>
    <cellStyle name="표준 10 3 3 2 3 2 3" xfId="15007"/>
    <cellStyle name="표준 10 3 3 2 3 3" xfId="5719"/>
    <cellStyle name="표준 10 3 3 2 3 3 2" xfId="11294"/>
    <cellStyle name="표준 10 3 3 2 3 3 3" xfId="16865"/>
    <cellStyle name="표준 10 3 3 2 3 4" xfId="7727"/>
    <cellStyle name="표준 10 3 3 2 3 5" xfId="13298"/>
    <cellStyle name="표준 10 3 3 2 4" xfId="3130"/>
    <cellStyle name="표준 10 3 3 2 4 2" xfId="8704"/>
    <cellStyle name="표준 10 3 3 2 4 3" xfId="14275"/>
    <cellStyle name="표준 10 3 3 2 5" xfId="4987"/>
    <cellStyle name="표준 10 3 3 2 5 2" xfId="10562"/>
    <cellStyle name="표준 10 3 3 2 5 3" xfId="16133"/>
    <cellStyle name="표준 10 3 3 2 6" xfId="6995"/>
    <cellStyle name="표준 10 3 3 2 7" xfId="12566"/>
    <cellStyle name="표준 10 3 3 3" xfId="915"/>
    <cellStyle name="표준 10 3 3 3 2" xfId="1064"/>
    <cellStyle name="표준 10 3 3 3 3" xfId="2378"/>
    <cellStyle name="표준 10 3 3 3 3 2" xfId="4105"/>
    <cellStyle name="표준 10 3 3 3 3 2 2" xfId="9680"/>
    <cellStyle name="표준 10 3 3 3 3 2 3" xfId="15251"/>
    <cellStyle name="표준 10 3 3 3 3 3" xfId="5963"/>
    <cellStyle name="표준 10 3 3 3 3 3 2" xfId="11538"/>
    <cellStyle name="표준 10 3 3 3 3 3 3" xfId="17109"/>
    <cellStyle name="표준 10 3 3 3 3 4" xfId="7971"/>
    <cellStyle name="표준 10 3 3 3 3 5" xfId="13542"/>
    <cellStyle name="표준 10 3 3 3 4" xfId="3374"/>
    <cellStyle name="표준 10 3 3 3 4 2" xfId="8948"/>
    <cellStyle name="표준 10 3 3 3 4 3" xfId="14519"/>
    <cellStyle name="표준 10 3 3 3 5" xfId="5231"/>
    <cellStyle name="표준 10 3 3 3 5 2" xfId="10806"/>
    <cellStyle name="표준 10 3 3 3 5 3" xfId="16377"/>
    <cellStyle name="표준 10 3 3 3 6" xfId="7239"/>
    <cellStyle name="표준 10 3 3 3 7" xfId="12810"/>
    <cellStyle name="표준 10 3 3 4" xfId="1062"/>
    <cellStyle name="표준 10 3 3 5" xfId="1890"/>
    <cellStyle name="표준 10 3 3 5 2" xfId="3617"/>
    <cellStyle name="표준 10 3 3 5 2 2" xfId="9192"/>
    <cellStyle name="표준 10 3 3 5 2 3" xfId="14763"/>
    <cellStyle name="표준 10 3 3 5 3" xfId="5475"/>
    <cellStyle name="표준 10 3 3 5 3 2" xfId="11050"/>
    <cellStyle name="표준 10 3 3 5 3 3" xfId="16621"/>
    <cellStyle name="표준 10 3 3 5 4" xfId="7483"/>
    <cellStyle name="표준 10 3 3 5 5" xfId="13054"/>
    <cellStyle name="표준 10 3 3 6" xfId="2622"/>
    <cellStyle name="표준 10 3 3 6 2" xfId="4349"/>
    <cellStyle name="표준 10 3 3 6 2 2" xfId="9924"/>
    <cellStyle name="표준 10 3 3 6 2 3" xfId="15495"/>
    <cellStyle name="표준 10 3 3 6 3" xfId="6207"/>
    <cellStyle name="표준 10 3 3 6 3 2" xfId="11782"/>
    <cellStyle name="표준 10 3 3 6 3 3" xfId="17353"/>
    <cellStyle name="표준 10 3 3 6 4" xfId="8215"/>
    <cellStyle name="표준 10 3 3 6 5" xfId="13786"/>
    <cellStyle name="표준 10 3 3 7" xfId="427"/>
    <cellStyle name="표준 10 3 3 7 2" xfId="4563"/>
    <cellStyle name="표준 10 3 3 7 2 2" xfId="10138"/>
    <cellStyle name="표준 10 3 3 7 2 3" xfId="15709"/>
    <cellStyle name="표준 10 3 3 7 3" xfId="6421"/>
    <cellStyle name="표준 10 3 3 7 3 2" xfId="11996"/>
    <cellStyle name="표준 10 3 3 7 3 3" xfId="17567"/>
    <cellStyle name="표준 10 3 3 7 4" xfId="6751"/>
    <cellStyle name="표준 10 3 3 7 5" xfId="12322"/>
    <cellStyle name="표준 10 3 3 8" xfId="2886"/>
    <cellStyle name="표준 10 3 3 8 2" xfId="8460"/>
    <cellStyle name="표준 10 3 3 8 3" xfId="14031"/>
    <cellStyle name="표준 10 3 3 9" xfId="4743"/>
    <cellStyle name="표준 10 3 3 9 2" xfId="10318"/>
    <cellStyle name="표준 10 3 3 9 3" xfId="15889"/>
    <cellStyle name="표준 10 3 4" xfId="581"/>
    <cellStyle name="표준 10 3 4 2" xfId="1065"/>
    <cellStyle name="표준 10 3 4 3" xfId="2044"/>
    <cellStyle name="표준 10 3 4 3 2" xfId="3771"/>
    <cellStyle name="표준 10 3 4 3 2 2" xfId="9346"/>
    <cellStyle name="표준 10 3 4 3 2 3" xfId="14917"/>
    <cellStyle name="표준 10 3 4 3 3" xfId="5629"/>
    <cellStyle name="표준 10 3 4 3 3 2" xfId="11204"/>
    <cellStyle name="표준 10 3 4 3 3 3" xfId="16775"/>
    <cellStyle name="표준 10 3 4 3 4" xfId="7637"/>
    <cellStyle name="표준 10 3 4 3 5" xfId="13208"/>
    <cellStyle name="표준 10 3 4 4" xfId="3040"/>
    <cellStyle name="표준 10 3 4 4 2" xfId="8614"/>
    <cellStyle name="표준 10 3 4 4 3" xfId="14185"/>
    <cellStyle name="표준 10 3 4 5" xfId="4897"/>
    <cellStyle name="표준 10 3 4 5 2" xfId="10472"/>
    <cellStyle name="표준 10 3 4 5 3" xfId="16043"/>
    <cellStyle name="표준 10 3 4 6" xfId="6905"/>
    <cellStyle name="표준 10 3 4 7" xfId="12476"/>
    <cellStyle name="표준 10 3 5" xfId="825"/>
    <cellStyle name="표준 10 3 5 2" xfId="1066"/>
    <cellStyle name="표준 10 3 5 3" xfId="2288"/>
    <cellStyle name="표준 10 3 5 3 2" xfId="4015"/>
    <cellStyle name="표준 10 3 5 3 2 2" xfId="9590"/>
    <cellStyle name="표준 10 3 5 3 2 3" xfId="15161"/>
    <cellStyle name="표준 10 3 5 3 3" xfId="5873"/>
    <cellStyle name="표준 10 3 5 3 3 2" xfId="11448"/>
    <cellStyle name="표준 10 3 5 3 3 3" xfId="17019"/>
    <cellStyle name="표준 10 3 5 3 4" xfId="7881"/>
    <cellStyle name="표준 10 3 5 3 5" xfId="13452"/>
    <cellStyle name="표준 10 3 5 4" xfId="3284"/>
    <cellStyle name="표준 10 3 5 4 2" xfId="8858"/>
    <cellStyle name="표준 10 3 5 4 3" xfId="14429"/>
    <cellStyle name="표준 10 3 5 5" xfId="5141"/>
    <cellStyle name="표준 10 3 5 5 2" xfId="10716"/>
    <cellStyle name="표준 10 3 5 5 3" xfId="16287"/>
    <cellStyle name="표준 10 3 5 6" xfId="7149"/>
    <cellStyle name="표준 10 3 5 7" xfId="12720"/>
    <cellStyle name="표준 10 3 6" xfId="1058"/>
    <cellStyle name="표준 10 3 7" xfId="1800"/>
    <cellStyle name="표준 10 3 7 2" xfId="3527"/>
    <cellStyle name="표준 10 3 7 2 2" xfId="9102"/>
    <cellStyle name="표준 10 3 7 2 3" xfId="14673"/>
    <cellStyle name="표준 10 3 7 3" xfId="5385"/>
    <cellStyle name="표준 10 3 7 3 2" xfId="10960"/>
    <cellStyle name="표준 10 3 7 3 3" xfId="16531"/>
    <cellStyle name="표준 10 3 7 4" xfId="7393"/>
    <cellStyle name="표준 10 3 7 5" xfId="12964"/>
    <cellStyle name="표준 10 3 8" xfId="2532"/>
    <cellStyle name="표준 10 3 8 2" xfId="4259"/>
    <cellStyle name="표준 10 3 8 2 2" xfId="9834"/>
    <cellStyle name="표준 10 3 8 2 3" xfId="15405"/>
    <cellStyle name="표준 10 3 8 3" xfId="6117"/>
    <cellStyle name="표준 10 3 8 3 2" xfId="11692"/>
    <cellStyle name="표준 10 3 8 3 3" xfId="17263"/>
    <cellStyle name="표준 10 3 8 4" xfId="8125"/>
    <cellStyle name="표준 10 3 8 5" xfId="13696"/>
    <cellStyle name="표준 10 3 9" xfId="337"/>
    <cellStyle name="표준 10 3 9 2" xfId="4502"/>
    <cellStyle name="표준 10 3 9 2 2" xfId="10077"/>
    <cellStyle name="표준 10 3 9 2 3" xfId="15648"/>
    <cellStyle name="표준 10 3 9 3" xfId="6360"/>
    <cellStyle name="표준 10 3 9 3 2" xfId="11935"/>
    <cellStyle name="표준 10 3 9 3 3" xfId="17506"/>
    <cellStyle name="표준 10 3 9 4" xfId="6661"/>
    <cellStyle name="표준 10 3 9 5" xfId="12232"/>
    <cellStyle name="표준 10 4" xfId="210"/>
    <cellStyle name="표준 10 4 10" xfId="2821"/>
    <cellStyle name="표준 10 4 10 2" xfId="8395"/>
    <cellStyle name="표준 10 4 10 3" xfId="13966"/>
    <cellStyle name="표준 10 4 11" xfId="4678"/>
    <cellStyle name="표준 10 4 11 2" xfId="10253"/>
    <cellStyle name="표준 10 4 11 3" xfId="15824"/>
    <cellStyle name="표준 10 4 12" xfId="6536"/>
    <cellStyle name="표준 10 4 13" xfId="12107"/>
    <cellStyle name="표준 10 4 2" xfId="529"/>
    <cellStyle name="표준 10 4 2 10" xfId="12424"/>
    <cellStyle name="표준 10 4 2 2" xfId="773"/>
    <cellStyle name="표준 10 4 2 2 2" xfId="1069"/>
    <cellStyle name="표준 10 4 2 2 3" xfId="2236"/>
    <cellStyle name="표준 10 4 2 2 3 2" xfId="3963"/>
    <cellStyle name="표준 10 4 2 2 3 2 2" xfId="9538"/>
    <cellStyle name="표준 10 4 2 2 3 2 3" xfId="15109"/>
    <cellStyle name="표준 10 4 2 2 3 3" xfId="5821"/>
    <cellStyle name="표준 10 4 2 2 3 3 2" xfId="11396"/>
    <cellStyle name="표준 10 4 2 2 3 3 3" xfId="16967"/>
    <cellStyle name="표준 10 4 2 2 3 4" xfId="7829"/>
    <cellStyle name="표준 10 4 2 2 3 5" xfId="13400"/>
    <cellStyle name="표준 10 4 2 2 4" xfId="3232"/>
    <cellStyle name="표준 10 4 2 2 4 2" xfId="8806"/>
    <cellStyle name="표준 10 4 2 2 4 3" xfId="14377"/>
    <cellStyle name="표준 10 4 2 2 5" xfId="5089"/>
    <cellStyle name="표준 10 4 2 2 5 2" xfId="10664"/>
    <cellStyle name="표준 10 4 2 2 5 3" xfId="16235"/>
    <cellStyle name="표준 10 4 2 2 6" xfId="7097"/>
    <cellStyle name="표준 10 4 2 2 7" xfId="12668"/>
    <cellStyle name="표준 10 4 2 3" xfId="1017"/>
    <cellStyle name="표준 10 4 2 3 2" xfId="1070"/>
    <cellStyle name="표준 10 4 2 3 3" xfId="2480"/>
    <cellStyle name="표준 10 4 2 3 3 2" xfId="4207"/>
    <cellStyle name="표준 10 4 2 3 3 2 2" xfId="9782"/>
    <cellStyle name="표준 10 4 2 3 3 2 3" xfId="15353"/>
    <cellStyle name="표준 10 4 2 3 3 3" xfId="6065"/>
    <cellStyle name="표준 10 4 2 3 3 3 2" xfId="11640"/>
    <cellStyle name="표준 10 4 2 3 3 3 3" xfId="17211"/>
    <cellStyle name="표준 10 4 2 3 3 4" xfId="8073"/>
    <cellStyle name="표준 10 4 2 3 3 5" xfId="13644"/>
    <cellStyle name="표준 10 4 2 3 4" xfId="3476"/>
    <cellStyle name="표준 10 4 2 3 4 2" xfId="9050"/>
    <cellStyle name="표준 10 4 2 3 4 3" xfId="14621"/>
    <cellStyle name="표준 10 4 2 3 5" xfId="5333"/>
    <cellStyle name="표준 10 4 2 3 5 2" xfId="10908"/>
    <cellStyle name="표준 10 4 2 3 5 3" xfId="16479"/>
    <cellStyle name="표준 10 4 2 3 6" xfId="7341"/>
    <cellStyle name="표준 10 4 2 3 7" xfId="12912"/>
    <cellStyle name="표준 10 4 2 4" xfId="1068"/>
    <cellStyle name="표준 10 4 2 5" xfId="1992"/>
    <cellStyle name="표준 10 4 2 5 2" xfId="3719"/>
    <cellStyle name="표준 10 4 2 5 2 2" xfId="9294"/>
    <cellStyle name="표준 10 4 2 5 2 3" xfId="14865"/>
    <cellStyle name="표준 10 4 2 5 3" xfId="5577"/>
    <cellStyle name="표준 10 4 2 5 3 2" xfId="11152"/>
    <cellStyle name="표준 10 4 2 5 3 3" xfId="16723"/>
    <cellStyle name="표준 10 4 2 5 4" xfId="7585"/>
    <cellStyle name="표준 10 4 2 5 5" xfId="13156"/>
    <cellStyle name="표준 10 4 2 6" xfId="2724"/>
    <cellStyle name="표준 10 4 2 6 2" xfId="4451"/>
    <cellStyle name="표준 10 4 2 6 2 2" xfId="10026"/>
    <cellStyle name="표준 10 4 2 6 2 3" xfId="15597"/>
    <cellStyle name="표준 10 4 2 6 3" xfId="6309"/>
    <cellStyle name="표준 10 4 2 6 3 2" xfId="11884"/>
    <cellStyle name="표준 10 4 2 6 3 3" xfId="17455"/>
    <cellStyle name="표준 10 4 2 6 4" xfId="8317"/>
    <cellStyle name="표준 10 4 2 6 5" xfId="13888"/>
    <cellStyle name="표준 10 4 2 7" xfId="2988"/>
    <cellStyle name="표준 10 4 2 7 2" xfId="8562"/>
    <cellStyle name="표준 10 4 2 7 3" xfId="14133"/>
    <cellStyle name="표준 10 4 2 8" xfId="4845"/>
    <cellStyle name="표준 10 4 2 8 2" xfId="10420"/>
    <cellStyle name="표준 10 4 2 8 3" xfId="15991"/>
    <cellStyle name="표준 10 4 2 9" xfId="6853"/>
    <cellStyle name="표준 10 4 3" xfId="452"/>
    <cellStyle name="표준 10 4 3 10" xfId="12347"/>
    <cellStyle name="표준 10 4 3 2" xfId="696"/>
    <cellStyle name="표준 10 4 3 2 2" xfId="1072"/>
    <cellStyle name="표준 10 4 3 2 3" xfId="2159"/>
    <cellStyle name="표준 10 4 3 2 3 2" xfId="3886"/>
    <cellStyle name="표준 10 4 3 2 3 2 2" xfId="9461"/>
    <cellStyle name="표준 10 4 3 2 3 2 3" xfId="15032"/>
    <cellStyle name="표준 10 4 3 2 3 3" xfId="5744"/>
    <cellStyle name="표준 10 4 3 2 3 3 2" xfId="11319"/>
    <cellStyle name="표준 10 4 3 2 3 3 3" xfId="16890"/>
    <cellStyle name="표준 10 4 3 2 3 4" xfId="7752"/>
    <cellStyle name="표준 10 4 3 2 3 5" xfId="13323"/>
    <cellStyle name="표준 10 4 3 2 4" xfId="3155"/>
    <cellStyle name="표준 10 4 3 2 4 2" xfId="8729"/>
    <cellStyle name="표준 10 4 3 2 4 3" xfId="14300"/>
    <cellStyle name="표준 10 4 3 2 5" xfId="5012"/>
    <cellStyle name="표준 10 4 3 2 5 2" xfId="10587"/>
    <cellStyle name="표준 10 4 3 2 5 3" xfId="16158"/>
    <cellStyle name="표준 10 4 3 2 6" xfId="7020"/>
    <cellStyle name="표준 10 4 3 2 7" xfId="12591"/>
    <cellStyle name="표준 10 4 3 3" xfId="940"/>
    <cellStyle name="표준 10 4 3 3 2" xfId="1073"/>
    <cellStyle name="표준 10 4 3 3 3" xfId="2403"/>
    <cellStyle name="표준 10 4 3 3 3 2" xfId="4130"/>
    <cellStyle name="표준 10 4 3 3 3 2 2" xfId="9705"/>
    <cellStyle name="표준 10 4 3 3 3 2 3" xfId="15276"/>
    <cellStyle name="표준 10 4 3 3 3 3" xfId="5988"/>
    <cellStyle name="표준 10 4 3 3 3 3 2" xfId="11563"/>
    <cellStyle name="표준 10 4 3 3 3 3 3" xfId="17134"/>
    <cellStyle name="표준 10 4 3 3 3 4" xfId="7996"/>
    <cellStyle name="표준 10 4 3 3 3 5" xfId="13567"/>
    <cellStyle name="표준 10 4 3 3 4" xfId="3399"/>
    <cellStyle name="표준 10 4 3 3 4 2" xfId="8973"/>
    <cellStyle name="표준 10 4 3 3 4 3" xfId="14544"/>
    <cellStyle name="표준 10 4 3 3 5" xfId="5256"/>
    <cellStyle name="표준 10 4 3 3 5 2" xfId="10831"/>
    <cellStyle name="표준 10 4 3 3 5 3" xfId="16402"/>
    <cellStyle name="표준 10 4 3 3 6" xfId="7264"/>
    <cellStyle name="표준 10 4 3 3 7" xfId="12835"/>
    <cellStyle name="표준 10 4 3 4" xfId="1071"/>
    <cellStyle name="표준 10 4 3 5" xfId="1915"/>
    <cellStyle name="표준 10 4 3 5 2" xfId="3642"/>
    <cellStyle name="표준 10 4 3 5 2 2" xfId="9217"/>
    <cellStyle name="표준 10 4 3 5 2 3" xfId="14788"/>
    <cellStyle name="표준 10 4 3 5 3" xfId="5500"/>
    <cellStyle name="표준 10 4 3 5 3 2" xfId="11075"/>
    <cellStyle name="표준 10 4 3 5 3 3" xfId="16646"/>
    <cellStyle name="표준 10 4 3 5 4" xfId="7508"/>
    <cellStyle name="표준 10 4 3 5 5" xfId="13079"/>
    <cellStyle name="표준 10 4 3 6" xfId="2647"/>
    <cellStyle name="표준 10 4 3 6 2" xfId="4374"/>
    <cellStyle name="표준 10 4 3 6 2 2" xfId="9949"/>
    <cellStyle name="표준 10 4 3 6 2 3" xfId="15520"/>
    <cellStyle name="표준 10 4 3 6 3" xfId="6232"/>
    <cellStyle name="표준 10 4 3 6 3 2" xfId="11807"/>
    <cellStyle name="표준 10 4 3 6 3 3" xfId="17378"/>
    <cellStyle name="표준 10 4 3 6 4" xfId="8240"/>
    <cellStyle name="표준 10 4 3 6 5" xfId="13811"/>
    <cellStyle name="표준 10 4 3 7" xfId="2911"/>
    <cellStyle name="표준 10 4 3 7 2" xfId="8485"/>
    <cellStyle name="표준 10 4 3 7 3" xfId="14056"/>
    <cellStyle name="표준 10 4 3 8" xfId="4768"/>
    <cellStyle name="표준 10 4 3 8 2" xfId="10343"/>
    <cellStyle name="표준 10 4 3 8 3" xfId="15914"/>
    <cellStyle name="표준 10 4 3 9" xfId="6776"/>
    <cellStyle name="표준 10 4 4" xfId="606"/>
    <cellStyle name="표준 10 4 4 2" xfId="1074"/>
    <cellStyle name="표준 10 4 4 3" xfId="2069"/>
    <cellStyle name="표준 10 4 4 3 2" xfId="3796"/>
    <cellStyle name="표준 10 4 4 3 2 2" xfId="9371"/>
    <cellStyle name="표준 10 4 4 3 2 3" xfId="14942"/>
    <cellStyle name="표준 10 4 4 3 3" xfId="5654"/>
    <cellStyle name="표준 10 4 4 3 3 2" xfId="11229"/>
    <cellStyle name="표준 10 4 4 3 3 3" xfId="16800"/>
    <cellStyle name="표준 10 4 4 3 4" xfId="7662"/>
    <cellStyle name="표준 10 4 4 3 5" xfId="13233"/>
    <cellStyle name="표준 10 4 4 4" xfId="3065"/>
    <cellStyle name="표준 10 4 4 4 2" xfId="8639"/>
    <cellStyle name="표준 10 4 4 4 3" xfId="14210"/>
    <cellStyle name="표준 10 4 4 5" xfId="4922"/>
    <cellStyle name="표준 10 4 4 5 2" xfId="10497"/>
    <cellStyle name="표준 10 4 4 5 3" xfId="16068"/>
    <cellStyle name="표준 10 4 4 6" xfId="6930"/>
    <cellStyle name="표준 10 4 4 7" xfId="12501"/>
    <cellStyle name="표준 10 4 5" xfId="850"/>
    <cellStyle name="표준 10 4 5 2" xfId="1075"/>
    <cellStyle name="표준 10 4 5 3" xfId="2313"/>
    <cellStyle name="표준 10 4 5 3 2" xfId="4040"/>
    <cellStyle name="표준 10 4 5 3 2 2" xfId="9615"/>
    <cellStyle name="표준 10 4 5 3 2 3" xfId="15186"/>
    <cellStyle name="표준 10 4 5 3 3" xfId="5898"/>
    <cellStyle name="표준 10 4 5 3 3 2" xfId="11473"/>
    <cellStyle name="표준 10 4 5 3 3 3" xfId="17044"/>
    <cellStyle name="표준 10 4 5 3 4" xfId="7906"/>
    <cellStyle name="표준 10 4 5 3 5" xfId="13477"/>
    <cellStyle name="표준 10 4 5 4" xfId="3309"/>
    <cellStyle name="표준 10 4 5 4 2" xfId="8883"/>
    <cellStyle name="표준 10 4 5 4 3" xfId="14454"/>
    <cellStyle name="표준 10 4 5 5" xfId="5166"/>
    <cellStyle name="표준 10 4 5 5 2" xfId="10741"/>
    <cellStyle name="표준 10 4 5 5 3" xfId="16312"/>
    <cellStyle name="표준 10 4 5 6" xfId="7174"/>
    <cellStyle name="표준 10 4 5 7" xfId="12745"/>
    <cellStyle name="표준 10 4 6" xfId="1067"/>
    <cellStyle name="표준 10 4 7" xfId="1825"/>
    <cellStyle name="표준 10 4 7 2" xfId="3552"/>
    <cellStyle name="표준 10 4 7 2 2" xfId="9127"/>
    <cellStyle name="표준 10 4 7 2 3" xfId="14698"/>
    <cellStyle name="표준 10 4 7 3" xfId="5410"/>
    <cellStyle name="표준 10 4 7 3 2" xfId="10985"/>
    <cellStyle name="표준 10 4 7 3 3" xfId="16556"/>
    <cellStyle name="표준 10 4 7 4" xfId="7418"/>
    <cellStyle name="표준 10 4 7 5" xfId="12989"/>
    <cellStyle name="표준 10 4 8" xfId="2557"/>
    <cellStyle name="표준 10 4 8 2" xfId="4284"/>
    <cellStyle name="표준 10 4 8 2 2" xfId="9859"/>
    <cellStyle name="표준 10 4 8 2 3" xfId="15430"/>
    <cellStyle name="표준 10 4 8 3" xfId="6142"/>
    <cellStyle name="표준 10 4 8 3 2" xfId="11717"/>
    <cellStyle name="표준 10 4 8 3 3" xfId="17288"/>
    <cellStyle name="표준 10 4 8 4" xfId="8150"/>
    <cellStyle name="표준 10 4 8 5" xfId="13721"/>
    <cellStyle name="표준 10 4 9" xfId="362"/>
    <cellStyle name="표준 10 4 9 2" xfId="4527"/>
    <cellStyle name="표준 10 4 9 2 2" xfId="10102"/>
    <cellStyle name="표준 10 4 9 2 3" xfId="15673"/>
    <cellStyle name="표준 10 4 9 3" xfId="6385"/>
    <cellStyle name="표준 10 4 9 3 2" xfId="11960"/>
    <cellStyle name="표준 10 4 9 3 3" xfId="17531"/>
    <cellStyle name="표준 10 4 9 4" xfId="6686"/>
    <cellStyle name="표준 10 4 9 5" xfId="12257"/>
    <cellStyle name="표준 10 5" xfId="259"/>
    <cellStyle name="표준 10 5 10" xfId="2834"/>
    <cellStyle name="표준 10 5 10 2" xfId="8408"/>
    <cellStyle name="표준 10 5 10 3" xfId="13979"/>
    <cellStyle name="표준 10 5 11" xfId="4691"/>
    <cellStyle name="표준 10 5 11 2" xfId="10266"/>
    <cellStyle name="표준 10 5 11 3" xfId="15837"/>
    <cellStyle name="표준 10 5 12" xfId="6585"/>
    <cellStyle name="표준 10 5 13" xfId="12156"/>
    <cellStyle name="표준 10 5 2" xfId="542"/>
    <cellStyle name="표준 10 5 2 10" xfId="12437"/>
    <cellStyle name="표준 10 5 2 2" xfId="786"/>
    <cellStyle name="표준 10 5 2 2 2" xfId="1078"/>
    <cellStyle name="표준 10 5 2 2 3" xfId="2249"/>
    <cellStyle name="표준 10 5 2 2 3 2" xfId="3976"/>
    <cellStyle name="표준 10 5 2 2 3 2 2" xfId="9551"/>
    <cellStyle name="표준 10 5 2 2 3 2 3" xfId="15122"/>
    <cellStyle name="표준 10 5 2 2 3 3" xfId="5834"/>
    <cellStyle name="표준 10 5 2 2 3 3 2" xfId="11409"/>
    <cellStyle name="표준 10 5 2 2 3 3 3" xfId="16980"/>
    <cellStyle name="표준 10 5 2 2 3 4" xfId="7842"/>
    <cellStyle name="표준 10 5 2 2 3 5" xfId="13413"/>
    <cellStyle name="표준 10 5 2 2 4" xfId="3245"/>
    <cellStyle name="표준 10 5 2 2 4 2" xfId="8819"/>
    <cellStyle name="표준 10 5 2 2 4 3" xfId="14390"/>
    <cellStyle name="표준 10 5 2 2 5" xfId="5102"/>
    <cellStyle name="표준 10 5 2 2 5 2" xfId="10677"/>
    <cellStyle name="표준 10 5 2 2 5 3" xfId="16248"/>
    <cellStyle name="표준 10 5 2 2 6" xfId="7110"/>
    <cellStyle name="표준 10 5 2 2 7" xfId="12681"/>
    <cellStyle name="표준 10 5 2 3" xfId="1030"/>
    <cellStyle name="표준 10 5 2 3 2" xfId="1079"/>
    <cellStyle name="표준 10 5 2 3 3" xfId="2493"/>
    <cellStyle name="표준 10 5 2 3 3 2" xfId="4220"/>
    <cellStyle name="표준 10 5 2 3 3 2 2" xfId="9795"/>
    <cellStyle name="표준 10 5 2 3 3 2 3" xfId="15366"/>
    <cellStyle name="표준 10 5 2 3 3 3" xfId="6078"/>
    <cellStyle name="표준 10 5 2 3 3 3 2" xfId="11653"/>
    <cellStyle name="표준 10 5 2 3 3 3 3" xfId="17224"/>
    <cellStyle name="표준 10 5 2 3 3 4" xfId="8086"/>
    <cellStyle name="표준 10 5 2 3 3 5" xfId="13657"/>
    <cellStyle name="표준 10 5 2 3 4" xfId="3489"/>
    <cellStyle name="표준 10 5 2 3 4 2" xfId="9063"/>
    <cellStyle name="표준 10 5 2 3 4 3" xfId="14634"/>
    <cellStyle name="표준 10 5 2 3 5" xfId="5346"/>
    <cellStyle name="표준 10 5 2 3 5 2" xfId="10921"/>
    <cellStyle name="표준 10 5 2 3 5 3" xfId="16492"/>
    <cellStyle name="표준 10 5 2 3 6" xfId="7354"/>
    <cellStyle name="표준 10 5 2 3 7" xfId="12925"/>
    <cellStyle name="표준 10 5 2 4" xfId="1077"/>
    <cellStyle name="표준 10 5 2 5" xfId="2005"/>
    <cellStyle name="표준 10 5 2 5 2" xfId="3732"/>
    <cellStyle name="표준 10 5 2 5 2 2" xfId="9307"/>
    <cellStyle name="표준 10 5 2 5 2 3" xfId="14878"/>
    <cellStyle name="표준 10 5 2 5 3" xfId="5590"/>
    <cellStyle name="표준 10 5 2 5 3 2" xfId="11165"/>
    <cellStyle name="표준 10 5 2 5 3 3" xfId="16736"/>
    <cellStyle name="표준 10 5 2 5 4" xfId="7598"/>
    <cellStyle name="표준 10 5 2 5 5" xfId="13169"/>
    <cellStyle name="표준 10 5 2 6" xfId="2737"/>
    <cellStyle name="표준 10 5 2 6 2" xfId="4464"/>
    <cellStyle name="표준 10 5 2 6 2 2" xfId="10039"/>
    <cellStyle name="표준 10 5 2 6 2 3" xfId="15610"/>
    <cellStyle name="표준 10 5 2 6 3" xfId="6322"/>
    <cellStyle name="표준 10 5 2 6 3 2" xfId="11897"/>
    <cellStyle name="표준 10 5 2 6 3 3" xfId="17468"/>
    <cellStyle name="표준 10 5 2 6 4" xfId="8330"/>
    <cellStyle name="표준 10 5 2 6 5" xfId="13901"/>
    <cellStyle name="표준 10 5 2 7" xfId="3001"/>
    <cellStyle name="표준 10 5 2 7 2" xfId="8575"/>
    <cellStyle name="표준 10 5 2 7 3" xfId="14146"/>
    <cellStyle name="표준 10 5 2 8" xfId="4858"/>
    <cellStyle name="표준 10 5 2 8 2" xfId="10433"/>
    <cellStyle name="표준 10 5 2 8 3" xfId="16004"/>
    <cellStyle name="표준 10 5 2 9" xfId="6866"/>
    <cellStyle name="표준 10 5 3" xfId="465"/>
    <cellStyle name="표준 10 5 3 10" xfId="12360"/>
    <cellStyle name="표준 10 5 3 2" xfId="709"/>
    <cellStyle name="표준 10 5 3 2 2" xfId="1081"/>
    <cellStyle name="표준 10 5 3 2 3" xfId="2172"/>
    <cellStyle name="표준 10 5 3 2 3 2" xfId="3899"/>
    <cellStyle name="표준 10 5 3 2 3 2 2" xfId="9474"/>
    <cellStyle name="표준 10 5 3 2 3 2 3" xfId="15045"/>
    <cellStyle name="표준 10 5 3 2 3 3" xfId="5757"/>
    <cellStyle name="표준 10 5 3 2 3 3 2" xfId="11332"/>
    <cellStyle name="표준 10 5 3 2 3 3 3" xfId="16903"/>
    <cellStyle name="표준 10 5 3 2 3 4" xfId="7765"/>
    <cellStyle name="표준 10 5 3 2 3 5" xfId="13336"/>
    <cellStyle name="표준 10 5 3 2 4" xfId="3168"/>
    <cellStyle name="표준 10 5 3 2 4 2" xfId="8742"/>
    <cellStyle name="표준 10 5 3 2 4 3" xfId="14313"/>
    <cellStyle name="표준 10 5 3 2 5" xfId="5025"/>
    <cellStyle name="표준 10 5 3 2 5 2" xfId="10600"/>
    <cellStyle name="표준 10 5 3 2 5 3" xfId="16171"/>
    <cellStyle name="표준 10 5 3 2 6" xfId="7033"/>
    <cellStyle name="표준 10 5 3 2 7" xfId="12604"/>
    <cellStyle name="표준 10 5 3 3" xfId="953"/>
    <cellStyle name="표준 10 5 3 3 2" xfId="1082"/>
    <cellStyle name="표준 10 5 3 3 3" xfId="2416"/>
    <cellStyle name="표준 10 5 3 3 3 2" xfId="4143"/>
    <cellStyle name="표준 10 5 3 3 3 2 2" xfId="9718"/>
    <cellStyle name="표준 10 5 3 3 3 2 3" xfId="15289"/>
    <cellStyle name="표준 10 5 3 3 3 3" xfId="6001"/>
    <cellStyle name="표준 10 5 3 3 3 3 2" xfId="11576"/>
    <cellStyle name="표준 10 5 3 3 3 3 3" xfId="17147"/>
    <cellStyle name="표준 10 5 3 3 3 4" xfId="8009"/>
    <cellStyle name="표준 10 5 3 3 3 5" xfId="13580"/>
    <cellStyle name="표준 10 5 3 3 4" xfId="3412"/>
    <cellStyle name="표준 10 5 3 3 4 2" xfId="8986"/>
    <cellStyle name="표준 10 5 3 3 4 3" xfId="14557"/>
    <cellStyle name="표준 10 5 3 3 5" xfId="5269"/>
    <cellStyle name="표준 10 5 3 3 5 2" xfId="10844"/>
    <cellStyle name="표준 10 5 3 3 5 3" xfId="16415"/>
    <cellStyle name="표준 10 5 3 3 6" xfId="7277"/>
    <cellStyle name="표준 10 5 3 3 7" xfId="12848"/>
    <cellStyle name="표준 10 5 3 4" xfId="1080"/>
    <cellStyle name="표준 10 5 3 5" xfId="1928"/>
    <cellStyle name="표준 10 5 3 5 2" xfId="3655"/>
    <cellStyle name="표준 10 5 3 5 2 2" xfId="9230"/>
    <cellStyle name="표준 10 5 3 5 2 3" xfId="14801"/>
    <cellStyle name="표준 10 5 3 5 3" xfId="5513"/>
    <cellStyle name="표준 10 5 3 5 3 2" xfId="11088"/>
    <cellStyle name="표준 10 5 3 5 3 3" xfId="16659"/>
    <cellStyle name="표준 10 5 3 5 4" xfId="7521"/>
    <cellStyle name="표준 10 5 3 5 5" xfId="13092"/>
    <cellStyle name="표준 10 5 3 6" xfId="2660"/>
    <cellStyle name="표준 10 5 3 6 2" xfId="4387"/>
    <cellStyle name="표준 10 5 3 6 2 2" xfId="9962"/>
    <cellStyle name="표준 10 5 3 6 2 3" xfId="15533"/>
    <cellStyle name="표준 10 5 3 6 3" xfId="6245"/>
    <cellStyle name="표준 10 5 3 6 3 2" xfId="11820"/>
    <cellStyle name="표준 10 5 3 6 3 3" xfId="17391"/>
    <cellStyle name="표준 10 5 3 6 4" xfId="8253"/>
    <cellStyle name="표준 10 5 3 6 5" xfId="13824"/>
    <cellStyle name="표준 10 5 3 7" xfId="2924"/>
    <cellStyle name="표준 10 5 3 7 2" xfId="8498"/>
    <cellStyle name="표준 10 5 3 7 3" xfId="14069"/>
    <cellStyle name="표준 10 5 3 8" xfId="4781"/>
    <cellStyle name="표준 10 5 3 8 2" xfId="10356"/>
    <cellStyle name="표준 10 5 3 8 3" xfId="15927"/>
    <cellStyle name="표준 10 5 3 9" xfId="6789"/>
    <cellStyle name="표준 10 5 4" xfId="619"/>
    <cellStyle name="표준 10 5 4 2" xfId="1083"/>
    <cellStyle name="표준 10 5 4 3" xfId="2082"/>
    <cellStyle name="표준 10 5 4 3 2" xfId="3809"/>
    <cellStyle name="표준 10 5 4 3 2 2" xfId="9384"/>
    <cellStyle name="표준 10 5 4 3 2 3" xfId="14955"/>
    <cellStyle name="표준 10 5 4 3 3" xfId="5667"/>
    <cellStyle name="표준 10 5 4 3 3 2" xfId="11242"/>
    <cellStyle name="표준 10 5 4 3 3 3" xfId="16813"/>
    <cellStyle name="표준 10 5 4 3 4" xfId="7675"/>
    <cellStyle name="표준 10 5 4 3 5" xfId="13246"/>
    <cellStyle name="표준 10 5 4 4" xfId="3078"/>
    <cellStyle name="표준 10 5 4 4 2" xfId="8652"/>
    <cellStyle name="표준 10 5 4 4 3" xfId="14223"/>
    <cellStyle name="표준 10 5 4 5" xfId="4935"/>
    <cellStyle name="표준 10 5 4 5 2" xfId="10510"/>
    <cellStyle name="표준 10 5 4 5 3" xfId="16081"/>
    <cellStyle name="표준 10 5 4 6" xfId="6943"/>
    <cellStyle name="표준 10 5 4 7" xfId="12514"/>
    <cellStyle name="표준 10 5 5" xfId="863"/>
    <cellStyle name="표준 10 5 5 2" xfId="1084"/>
    <cellStyle name="표준 10 5 5 3" xfId="2326"/>
    <cellStyle name="표준 10 5 5 3 2" xfId="4053"/>
    <cellStyle name="표준 10 5 5 3 2 2" xfId="9628"/>
    <cellStyle name="표준 10 5 5 3 2 3" xfId="15199"/>
    <cellStyle name="표준 10 5 5 3 3" xfId="5911"/>
    <cellStyle name="표준 10 5 5 3 3 2" xfId="11486"/>
    <cellStyle name="표준 10 5 5 3 3 3" xfId="17057"/>
    <cellStyle name="표준 10 5 5 3 4" xfId="7919"/>
    <cellStyle name="표준 10 5 5 3 5" xfId="13490"/>
    <cellStyle name="표준 10 5 5 4" xfId="3322"/>
    <cellStyle name="표준 10 5 5 4 2" xfId="8896"/>
    <cellStyle name="표준 10 5 5 4 3" xfId="14467"/>
    <cellStyle name="표준 10 5 5 5" xfId="5179"/>
    <cellStyle name="표준 10 5 5 5 2" xfId="10754"/>
    <cellStyle name="표준 10 5 5 5 3" xfId="16325"/>
    <cellStyle name="표준 10 5 5 6" xfId="7187"/>
    <cellStyle name="표준 10 5 5 7" xfId="12758"/>
    <cellStyle name="표준 10 5 6" xfId="1076"/>
    <cellStyle name="표준 10 5 7" xfId="1838"/>
    <cellStyle name="표준 10 5 7 2" xfId="3565"/>
    <cellStyle name="표준 10 5 7 2 2" xfId="9140"/>
    <cellStyle name="표준 10 5 7 2 3" xfId="14711"/>
    <cellStyle name="표준 10 5 7 3" xfId="5423"/>
    <cellStyle name="표준 10 5 7 3 2" xfId="10998"/>
    <cellStyle name="표준 10 5 7 3 3" xfId="16569"/>
    <cellStyle name="표준 10 5 7 4" xfId="7431"/>
    <cellStyle name="표준 10 5 7 5" xfId="13002"/>
    <cellStyle name="표준 10 5 8" xfId="2570"/>
    <cellStyle name="표준 10 5 8 2" xfId="4297"/>
    <cellStyle name="표준 10 5 8 2 2" xfId="9872"/>
    <cellStyle name="표준 10 5 8 2 3" xfId="15443"/>
    <cellStyle name="표준 10 5 8 3" xfId="6155"/>
    <cellStyle name="표준 10 5 8 3 2" xfId="11730"/>
    <cellStyle name="표준 10 5 8 3 3" xfId="17301"/>
    <cellStyle name="표준 10 5 8 4" xfId="8163"/>
    <cellStyle name="표준 10 5 8 5" xfId="13734"/>
    <cellStyle name="표준 10 5 9" xfId="375"/>
    <cellStyle name="표준 10 5 9 2" xfId="4539"/>
    <cellStyle name="표준 10 5 9 2 2" xfId="10114"/>
    <cellStyle name="표준 10 5 9 2 3" xfId="15685"/>
    <cellStyle name="표준 10 5 9 3" xfId="6397"/>
    <cellStyle name="표준 10 5 9 3 2" xfId="11972"/>
    <cellStyle name="표준 10 5 9 3 3" xfId="17543"/>
    <cellStyle name="표준 10 5 9 4" xfId="6699"/>
    <cellStyle name="표준 10 5 9 5" xfId="12270"/>
    <cellStyle name="표준 10 6" xfId="388"/>
    <cellStyle name="표준 10 6 10" xfId="6712"/>
    <cellStyle name="표준 10 6 11" xfId="12283"/>
    <cellStyle name="표준 10 6 2" xfId="478"/>
    <cellStyle name="표준 10 6 2 10" xfId="12373"/>
    <cellStyle name="표준 10 6 2 2" xfId="722"/>
    <cellStyle name="표준 10 6 2 2 2" xfId="1087"/>
    <cellStyle name="표준 10 6 2 2 3" xfId="2185"/>
    <cellStyle name="표준 10 6 2 2 3 2" xfId="3912"/>
    <cellStyle name="표준 10 6 2 2 3 2 2" xfId="9487"/>
    <cellStyle name="표준 10 6 2 2 3 2 3" xfId="15058"/>
    <cellStyle name="표준 10 6 2 2 3 3" xfId="5770"/>
    <cellStyle name="표준 10 6 2 2 3 3 2" xfId="11345"/>
    <cellStyle name="표준 10 6 2 2 3 3 3" xfId="16916"/>
    <cellStyle name="표준 10 6 2 2 3 4" xfId="7778"/>
    <cellStyle name="표준 10 6 2 2 3 5" xfId="13349"/>
    <cellStyle name="표준 10 6 2 2 4" xfId="3181"/>
    <cellStyle name="표준 10 6 2 2 4 2" xfId="8755"/>
    <cellStyle name="표준 10 6 2 2 4 3" xfId="14326"/>
    <cellStyle name="표준 10 6 2 2 5" xfId="5038"/>
    <cellStyle name="표준 10 6 2 2 5 2" xfId="10613"/>
    <cellStyle name="표준 10 6 2 2 5 3" xfId="16184"/>
    <cellStyle name="표준 10 6 2 2 6" xfId="7046"/>
    <cellStyle name="표준 10 6 2 2 7" xfId="12617"/>
    <cellStyle name="표준 10 6 2 3" xfId="966"/>
    <cellStyle name="표준 10 6 2 3 2" xfId="1088"/>
    <cellStyle name="표준 10 6 2 3 3" xfId="2429"/>
    <cellStyle name="표준 10 6 2 3 3 2" xfId="4156"/>
    <cellStyle name="표준 10 6 2 3 3 2 2" xfId="9731"/>
    <cellStyle name="표준 10 6 2 3 3 2 3" xfId="15302"/>
    <cellStyle name="표준 10 6 2 3 3 3" xfId="6014"/>
    <cellStyle name="표준 10 6 2 3 3 3 2" xfId="11589"/>
    <cellStyle name="표준 10 6 2 3 3 3 3" xfId="17160"/>
    <cellStyle name="표준 10 6 2 3 3 4" xfId="8022"/>
    <cellStyle name="표준 10 6 2 3 3 5" xfId="13593"/>
    <cellStyle name="표준 10 6 2 3 4" xfId="3425"/>
    <cellStyle name="표준 10 6 2 3 4 2" xfId="8999"/>
    <cellStyle name="표준 10 6 2 3 4 3" xfId="14570"/>
    <cellStyle name="표준 10 6 2 3 5" xfId="5282"/>
    <cellStyle name="표준 10 6 2 3 5 2" xfId="10857"/>
    <cellStyle name="표준 10 6 2 3 5 3" xfId="16428"/>
    <cellStyle name="표준 10 6 2 3 6" xfId="7290"/>
    <cellStyle name="표준 10 6 2 3 7" xfId="12861"/>
    <cellStyle name="표준 10 6 2 4" xfId="1086"/>
    <cellStyle name="표준 10 6 2 5" xfId="1941"/>
    <cellStyle name="표준 10 6 2 5 2" xfId="3668"/>
    <cellStyle name="표준 10 6 2 5 2 2" xfId="9243"/>
    <cellStyle name="표준 10 6 2 5 2 3" xfId="14814"/>
    <cellStyle name="표준 10 6 2 5 3" xfId="5526"/>
    <cellStyle name="표준 10 6 2 5 3 2" xfId="11101"/>
    <cellStyle name="표준 10 6 2 5 3 3" xfId="16672"/>
    <cellStyle name="표준 10 6 2 5 4" xfId="7534"/>
    <cellStyle name="표준 10 6 2 5 5" xfId="13105"/>
    <cellStyle name="표준 10 6 2 6" xfId="2673"/>
    <cellStyle name="표준 10 6 2 6 2" xfId="4400"/>
    <cellStyle name="표준 10 6 2 6 2 2" xfId="9975"/>
    <cellStyle name="표준 10 6 2 6 2 3" xfId="15546"/>
    <cellStyle name="표준 10 6 2 6 3" xfId="6258"/>
    <cellStyle name="표준 10 6 2 6 3 2" xfId="11833"/>
    <cellStyle name="표준 10 6 2 6 3 3" xfId="17404"/>
    <cellStyle name="표준 10 6 2 6 4" xfId="8266"/>
    <cellStyle name="표준 10 6 2 6 5" xfId="13837"/>
    <cellStyle name="표준 10 6 2 7" xfId="2937"/>
    <cellStyle name="표준 10 6 2 7 2" xfId="8511"/>
    <cellStyle name="표준 10 6 2 7 3" xfId="14082"/>
    <cellStyle name="표준 10 6 2 8" xfId="4794"/>
    <cellStyle name="표준 10 6 2 8 2" xfId="10369"/>
    <cellStyle name="표준 10 6 2 8 3" xfId="15940"/>
    <cellStyle name="표준 10 6 2 9" xfId="6802"/>
    <cellStyle name="표준 10 6 3" xfId="632"/>
    <cellStyle name="표준 10 6 3 2" xfId="1089"/>
    <cellStyle name="표준 10 6 3 3" xfId="2095"/>
    <cellStyle name="표준 10 6 3 3 2" xfId="3822"/>
    <cellStyle name="표준 10 6 3 3 2 2" xfId="9397"/>
    <cellStyle name="표준 10 6 3 3 2 3" xfId="14968"/>
    <cellStyle name="표준 10 6 3 3 3" xfId="5680"/>
    <cellStyle name="표준 10 6 3 3 3 2" xfId="11255"/>
    <cellStyle name="표준 10 6 3 3 3 3" xfId="16826"/>
    <cellStyle name="표준 10 6 3 3 4" xfId="7688"/>
    <cellStyle name="표준 10 6 3 3 5" xfId="13259"/>
    <cellStyle name="표준 10 6 3 4" xfId="3091"/>
    <cellStyle name="표준 10 6 3 4 2" xfId="8665"/>
    <cellStyle name="표준 10 6 3 4 3" xfId="14236"/>
    <cellStyle name="표준 10 6 3 5" xfId="4948"/>
    <cellStyle name="표준 10 6 3 5 2" xfId="10523"/>
    <cellStyle name="표준 10 6 3 5 3" xfId="16094"/>
    <cellStyle name="표준 10 6 3 6" xfId="6956"/>
    <cellStyle name="표준 10 6 3 7" xfId="12527"/>
    <cellStyle name="표준 10 6 4" xfId="876"/>
    <cellStyle name="표준 10 6 4 2" xfId="1090"/>
    <cellStyle name="표준 10 6 4 3" xfId="2339"/>
    <cellStyle name="표준 10 6 4 3 2" xfId="4066"/>
    <cellStyle name="표준 10 6 4 3 2 2" xfId="9641"/>
    <cellStyle name="표준 10 6 4 3 2 3" xfId="15212"/>
    <cellStyle name="표준 10 6 4 3 3" xfId="5924"/>
    <cellStyle name="표준 10 6 4 3 3 2" xfId="11499"/>
    <cellStyle name="표준 10 6 4 3 3 3" xfId="17070"/>
    <cellStyle name="표준 10 6 4 3 4" xfId="7932"/>
    <cellStyle name="표준 10 6 4 3 5" xfId="13503"/>
    <cellStyle name="표준 10 6 4 4" xfId="3335"/>
    <cellStyle name="표준 10 6 4 4 2" xfId="8909"/>
    <cellStyle name="표준 10 6 4 4 3" xfId="14480"/>
    <cellStyle name="표준 10 6 4 5" xfId="5192"/>
    <cellStyle name="표준 10 6 4 5 2" xfId="10767"/>
    <cellStyle name="표준 10 6 4 5 3" xfId="16338"/>
    <cellStyle name="표준 10 6 4 6" xfId="7200"/>
    <cellStyle name="표준 10 6 4 7" xfId="12771"/>
    <cellStyle name="표준 10 6 5" xfId="1085"/>
    <cellStyle name="표준 10 6 6" xfId="1851"/>
    <cellStyle name="표준 10 6 6 2" xfId="3578"/>
    <cellStyle name="표준 10 6 6 2 2" xfId="9153"/>
    <cellStyle name="표준 10 6 6 2 3" xfId="14724"/>
    <cellStyle name="표준 10 6 6 3" xfId="5436"/>
    <cellStyle name="표준 10 6 6 3 2" xfId="11011"/>
    <cellStyle name="표준 10 6 6 3 3" xfId="16582"/>
    <cellStyle name="표준 10 6 6 4" xfId="7444"/>
    <cellStyle name="표준 10 6 6 5" xfId="13015"/>
    <cellStyle name="표준 10 6 7" xfId="2583"/>
    <cellStyle name="표준 10 6 7 2" xfId="4310"/>
    <cellStyle name="표준 10 6 7 2 2" xfId="9885"/>
    <cellStyle name="표준 10 6 7 2 3" xfId="15456"/>
    <cellStyle name="표준 10 6 7 3" xfId="6168"/>
    <cellStyle name="표준 10 6 7 3 2" xfId="11743"/>
    <cellStyle name="표준 10 6 7 3 3" xfId="17314"/>
    <cellStyle name="표준 10 6 7 4" xfId="8176"/>
    <cellStyle name="표준 10 6 7 5" xfId="13747"/>
    <cellStyle name="표준 10 6 8" xfId="2847"/>
    <cellStyle name="표준 10 6 8 2" xfId="8421"/>
    <cellStyle name="표준 10 6 8 3" xfId="13992"/>
    <cellStyle name="표준 10 6 9" xfId="4704"/>
    <cellStyle name="표준 10 6 9 2" xfId="10279"/>
    <cellStyle name="표준 10 6 9 3" xfId="15850"/>
    <cellStyle name="표준 10 7" xfId="401"/>
    <cellStyle name="표준 10 7 10" xfId="12296"/>
    <cellStyle name="표준 10 7 2" xfId="645"/>
    <cellStyle name="표준 10 7 2 2" xfId="1092"/>
    <cellStyle name="표준 10 7 2 3" xfId="2108"/>
    <cellStyle name="표준 10 7 2 3 2" xfId="3835"/>
    <cellStyle name="표준 10 7 2 3 2 2" xfId="9410"/>
    <cellStyle name="표준 10 7 2 3 2 3" xfId="14981"/>
    <cellStyle name="표준 10 7 2 3 3" xfId="5693"/>
    <cellStyle name="표준 10 7 2 3 3 2" xfId="11268"/>
    <cellStyle name="표준 10 7 2 3 3 3" xfId="16839"/>
    <cellStyle name="표준 10 7 2 3 4" xfId="7701"/>
    <cellStyle name="표준 10 7 2 3 5" xfId="13272"/>
    <cellStyle name="표준 10 7 2 4" xfId="3104"/>
    <cellStyle name="표준 10 7 2 4 2" xfId="8678"/>
    <cellStyle name="표준 10 7 2 4 3" xfId="14249"/>
    <cellStyle name="표준 10 7 2 5" xfId="4961"/>
    <cellStyle name="표준 10 7 2 5 2" xfId="10536"/>
    <cellStyle name="표준 10 7 2 5 3" xfId="16107"/>
    <cellStyle name="표준 10 7 2 6" xfId="6969"/>
    <cellStyle name="표준 10 7 2 7" xfId="12540"/>
    <cellStyle name="표준 10 7 3" xfId="889"/>
    <cellStyle name="표준 10 7 3 2" xfId="1093"/>
    <cellStyle name="표준 10 7 3 3" xfId="2352"/>
    <cellStyle name="표준 10 7 3 3 2" xfId="4079"/>
    <cellStyle name="표준 10 7 3 3 2 2" xfId="9654"/>
    <cellStyle name="표준 10 7 3 3 2 3" xfId="15225"/>
    <cellStyle name="표준 10 7 3 3 3" xfId="5937"/>
    <cellStyle name="표준 10 7 3 3 3 2" xfId="11512"/>
    <cellStyle name="표준 10 7 3 3 3 3" xfId="17083"/>
    <cellStyle name="표준 10 7 3 3 4" xfId="7945"/>
    <cellStyle name="표준 10 7 3 3 5" xfId="13516"/>
    <cellStyle name="표준 10 7 3 4" xfId="3348"/>
    <cellStyle name="표준 10 7 3 4 2" xfId="8922"/>
    <cellStyle name="표준 10 7 3 4 3" xfId="14493"/>
    <cellStyle name="표준 10 7 3 5" xfId="5205"/>
    <cellStyle name="표준 10 7 3 5 2" xfId="10780"/>
    <cellStyle name="표준 10 7 3 5 3" xfId="16351"/>
    <cellStyle name="표준 10 7 3 6" xfId="7213"/>
    <cellStyle name="표준 10 7 3 7" xfId="12784"/>
    <cellStyle name="표준 10 7 4" xfId="1091"/>
    <cellStyle name="표준 10 7 5" xfId="1864"/>
    <cellStyle name="표준 10 7 5 2" xfId="3591"/>
    <cellStyle name="표준 10 7 5 2 2" xfId="9166"/>
    <cellStyle name="표준 10 7 5 2 3" xfId="14737"/>
    <cellStyle name="표준 10 7 5 3" xfId="5449"/>
    <cellStyle name="표준 10 7 5 3 2" xfId="11024"/>
    <cellStyle name="표준 10 7 5 3 3" xfId="16595"/>
    <cellStyle name="표준 10 7 5 4" xfId="7457"/>
    <cellStyle name="표준 10 7 5 5" xfId="13028"/>
    <cellStyle name="표준 10 7 6" xfId="2596"/>
    <cellStyle name="표준 10 7 6 2" xfId="4323"/>
    <cellStyle name="표준 10 7 6 2 2" xfId="9898"/>
    <cellStyle name="표준 10 7 6 2 3" xfId="15469"/>
    <cellStyle name="표준 10 7 6 3" xfId="6181"/>
    <cellStyle name="표준 10 7 6 3 2" xfId="11756"/>
    <cellStyle name="표준 10 7 6 3 3" xfId="17327"/>
    <cellStyle name="표준 10 7 6 4" xfId="8189"/>
    <cellStyle name="표준 10 7 6 5" xfId="13760"/>
    <cellStyle name="표준 10 7 7" xfId="2860"/>
    <cellStyle name="표준 10 7 7 2" xfId="8434"/>
    <cellStyle name="표준 10 7 7 3" xfId="14005"/>
    <cellStyle name="표준 10 7 8" xfId="4717"/>
    <cellStyle name="표준 10 7 8 2" xfId="10292"/>
    <cellStyle name="표준 10 7 8 3" xfId="15863"/>
    <cellStyle name="표준 10 7 9" xfId="6725"/>
    <cellStyle name="표준 10 8" xfId="555"/>
    <cellStyle name="표준 10 8 2" xfId="1094"/>
    <cellStyle name="표준 10 8 3" xfId="2018"/>
    <cellStyle name="표준 10 8 3 2" xfId="3745"/>
    <cellStyle name="표준 10 8 3 2 2" xfId="9320"/>
    <cellStyle name="표준 10 8 3 2 3" xfId="14891"/>
    <cellStyle name="표준 10 8 3 3" xfId="5603"/>
    <cellStyle name="표준 10 8 3 3 2" xfId="11178"/>
    <cellStyle name="표준 10 8 3 3 3" xfId="16749"/>
    <cellStyle name="표준 10 8 3 4" xfId="7611"/>
    <cellStyle name="표준 10 8 3 5" xfId="13182"/>
    <cellStyle name="표준 10 8 4" xfId="3014"/>
    <cellStyle name="표준 10 8 4 2" xfId="8588"/>
    <cellStyle name="표준 10 8 4 3" xfId="14159"/>
    <cellStyle name="표준 10 8 5" xfId="4871"/>
    <cellStyle name="표준 10 8 5 2" xfId="10446"/>
    <cellStyle name="표준 10 8 5 3" xfId="16017"/>
    <cellStyle name="표준 10 8 6" xfId="6879"/>
    <cellStyle name="표준 10 8 7" xfId="12450"/>
    <cellStyle name="표준 10 9" xfId="799"/>
    <cellStyle name="표준 10 9 2" xfId="1095"/>
    <cellStyle name="표준 10 9 3" xfId="2262"/>
    <cellStyle name="표준 10 9 3 2" xfId="3989"/>
    <cellStyle name="표준 10 9 3 2 2" xfId="9564"/>
    <cellStyle name="표준 10 9 3 2 3" xfId="15135"/>
    <cellStyle name="표준 10 9 3 3" xfId="5847"/>
    <cellStyle name="표준 10 9 3 3 2" xfId="11422"/>
    <cellStyle name="표준 10 9 3 3 3" xfId="16993"/>
    <cellStyle name="표준 10 9 3 4" xfId="7855"/>
    <cellStyle name="표준 10 9 3 5" xfId="13426"/>
    <cellStyle name="표준 10 9 4" xfId="3258"/>
    <cellStyle name="표준 10 9 4 2" xfId="8832"/>
    <cellStyle name="표준 10 9 4 3" xfId="14403"/>
    <cellStyle name="표준 10 9 5" xfId="5115"/>
    <cellStyle name="표준 10 9 5 2" xfId="10690"/>
    <cellStyle name="표준 10 9 5 3" xfId="16261"/>
    <cellStyle name="표준 10 9 6" xfId="7123"/>
    <cellStyle name="표준 10 9 7" xfId="12694"/>
    <cellStyle name="표준 11" xfId="320"/>
    <cellStyle name="표준 11 10" xfId="1783"/>
    <cellStyle name="표준 11 10 2" xfId="3510"/>
    <cellStyle name="표준 11 10 2 2" xfId="9085"/>
    <cellStyle name="표준 11 10 2 3" xfId="14656"/>
    <cellStyle name="표준 11 10 3" xfId="5368"/>
    <cellStyle name="표준 11 10 3 2" xfId="10943"/>
    <cellStyle name="표준 11 10 3 3" xfId="16514"/>
    <cellStyle name="표준 11 10 4" xfId="7376"/>
    <cellStyle name="표준 11 10 5" xfId="12947"/>
    <cellStyle name="표준 11 11" xfId="2515"/>
    <cellStyle name="표준 11 11 2" xfId="4242"/>
    <cellStyle name="표준 11 11 2 2" xfId="9817"/>
    <cellStyle name="표준 11 11 2 3" xfId="15388"/>
    <cellStyle name="표준 11 11 3" xfId="6100"/>
    <cellStyle name="표준 11 11 3 2" xfId="11675"/>
    <cellStyle name="표준 11 11 3 3" xfId="17246"/>
    <cellStyle name="표준 11 11 4" xfId="8108"/>
    <cellStyle name="표준 11 11 5" xfId="13679"/>
    <cellStyle name="표준 11 12" xfId="2748"/>
    <cellStyle name="표준 11 12 2" xfId="17636"/>
    <cellStyle name="표준 11 12 3" xfId="17631"/>
    <cellStyle name="표준 11 13" xfId="2779"/>
    <cellStyle name="표준 11 13 2" xfId="8353"/>
    <cellStyle name="표준 11 13 3" xfId="13924"/>
    <cellStyle name="표준 11 14" xfId="4636"/>
    <cellStyle name="표준 11 14 2" xfId="10211"/>
    <cellStyle name="표준 11 14 3" xfId="15782"/>
    <cellStyle name="표준 11 15" xfId="6644"/>
    <cellStyle name="표준 11 16" xfId="12215"/>
    <cellStyle name="표준 11 2" xfId="333"/>
    <cellStyle name="표준 11 2 10" xfId="4649"/>
    <cellStyle name="표준 11 2 10 2" xfId="10224"/>
    <cellStyle name="표준 11 2 10 3" xfId="15795"/>
    <cellStyle name="표준 11 2 11" xfId="6657"/>
    <cellStyle name="표준 11 2 12" xfId="12228"/>
    <cellStyle name="표준 11 2 2" xfId="500"/>
    <cellStyle name="표준 11 2 2 10" xfId="12395"/>
    <cellStyle name="표준 11 2 2 2" xfId="744"/>
    <cellStyle name="표준 11 2 2 2 2" xfId="1099"/>
    <cellStyle name="표준 11 2 2 2 3" xfId="2207"/>
    <cellStyle name="표준 11 2 2 2 3 2" xfId="3934"/>
    <cellStyle name="표준 11 2 2 2 3 2 2" xfId="9509"/>
    <cellStyle name="표준 11 2 2 2 3 2 3" xfId="15080"/>
    <cellStyle name="표준 11 2 2 2 3 3" xfId="5792"/>
    <cellStyle name="표준 11 2 2 2 3 3 2" xfId="11367"/>
    <cellStyle name="표준 11 2 2 2 3 3 3" xfId="16938"/>
    <cellStyle name="표준 11 2 2 2 3 4" xfId="7800"/>
    <cellStyle name="표준 11 2 2 2 3 5" xfId="13371"/>
    <cellStyle name="표준 11 2 2 2 4" xfId="3203"/>
    <cellStyle name="표준 11 2 2 2 4 2" xfId="8777"/>
    <cellStyle name="표준 11 2 2 2 4 3" xfId="14348"/>
    <cellStyle name="표준 11 2 2 2 5" xfId="5060"/>
    <cellStyle name="표준 11 2 2 2 5 2" xfId="10635"/>
    <cellStyle name="표준 11 2 2 2 5 3" xfId="16206"/>
    <cellStyle name="표준 11 2 2 2 6" xfId="7068"/>
    <cellStyle name="표준 11 2 2 2 7" xfId="12639"/>
    <cellStyle name="표준 11 2 2 3" xfId="988"/>
    <cellStyle name="표준 11 2 2 3 2" xfId="1100"/>
    <cellStyle name="표준 11 2 2 3 3" xfId="2451"/>
    <cellStyle name="표준 11 2 2 3 3 2" xfId="4178"/>
    <cellStyle name="표준 11 2 2 3 3 2 2" xfId="9753"/>
    <cellStyle name="표준 11 2 2 3 3 2 3" xfId="15324"/>
    <cellStyle name="표준 11 2 2 3 3 3" xfId="6036"/>
    <cellStyle name="표준 11 2 2 3 3 3 2" xfId="11611"/>
    <cellStyle name="표준 11 2 2 3 3 3 3" xfId="17182"/>
    <cellStyle name="표준 11 2 2 3 3 4" xfId="8044"/>
    <cellStyle name="표준 11 2 2 3 3 5" xfId="13615"/>
    <cellStyle name="표준 11 2 2 3 4" xfId="3447"/>
    <cellStyle name="표준 11 2 2 3 4 2" xfId="9021"/>
    <cellStyle name="표준 11 2 2 3 4 3" xfId="14592"/>
    <cellStyle name="표준 11 2 2 3 5" xfId="5304"/>
    <cellStyle name="표준 11 2 2 3 5 2" xfId="10879"/>
    <cellStyle name="표준 11 2 2 3 5 3" xfId="16450"/>
    <cellStyle name="표준 11 2 2 3 6" xfId="7312"/>
    <cellStyle name="표준 11 2 2 3 7" xfId="12883"/>
    <cellStyle name="표준 11 2 2 4" xfId="1098"/>
    <cellStyle name="표준 11 2 2 5" xfId="1963"/>
    <cellStyle name="표준 11 2 2 5 2" xfId="3690"/>
    <cellStyle name="표준 11 2 2 5 2 2" xfId="9265"/>
    <cellStyle name="표준 11 2 2 5 2 3" xfId="14836"/>
    <cellStyle name="표준 11 2 2 5 3" xfId="5548"/>
    <cellStyle name="표준 11 2 2 5 3 2" xfId="11123"/>
    <cellStyle name="표준 11 2 2 5 3 3" xfId="16694"/>
    <cellStyle name="표준 11 2 2 5 4" xfId="7556"/>
    <cellStyle name="표준 11 2 2 5 5" xfId="13127"/>
    <cellStyle name="표준 11 2 2 6" xfId="2695"/>
    <cellStyle name="표준 11 2 2 6 2" xfId="4422"/>
    <cellStyle name="표준 11 2 2 6 2 2" xfId="9997"/>
    <cellStyle name="표준 11 2 2 6 2 3" xfId="15568"/>
    <cellStyle name="표준 11 2 2 6 3" xfId="6280"/>
    <cellStyle name="표준 11 2 2 6 3 2" xfId="11855"/>
    <cellStyle name="표준 11 2 2 6 3 3" xfId="17426"/>
    <cellStyle name="표준 11 2 2 6 4" xfId="8288"/>
    <cellStyle name="표준 11 2 2 6 5" xfId="13859"/>
    <cellStyle name="표준 11 2 2 7" xfId="2959"/>
    <cellStyle name="표준 11 2 2 7 2" xfId="8533"/>
    <cellStyle name="표준 11 2 2 7 3" xfId="14104"/>
    <cellStyle name="표준 11 2 2 8" xfId="4816"/>
    <cellStyle name="표준 11 2 2 8 2" xfId="10391"/>
    <cellStyle name="표준 11 2 2 8 3" xfId="15962"/>
    <cellStyle name="표준 11 2 2 9" xfId="6824"/>
    <cellStyle name="표준 11 2 3" xfId="423"/>
    <cellStyle name="표준 11 2 3 10" xfId="12318"/>
    <cellStyle name="표준 11 2 3 2" xfId="667"/>
    <cellStyle name="표준 11 2 3 2 2" xfId="1102"/>
    <cellStyle name="표준 11 2 3 2 3" xfId="2130"/>
    <cellStyle name="표준 11 2 3 2 3 2" xfId="3857"/>
    <cellStyle name="표준 11 2 3 2 3 2 2" xfId="9432"/>
    <cellStyle name="표준 11 2 3 2 3 2 3" xfId="15003"/>
    <cellStyle name="표준 11 2 3 2 3 3" xfId="5715"/>
    <cellStyle name="표준 11 2 3 2 3 3 2" xfId="11290"/>
    <cellStyle name="표준 11 2 3 2 3 3 3" xfId="16861"/>
    <cellStyle name="표준 11 2 3 2 3 4" xfId="7723"/>
    <cellStyle name="표준 11 2 3 2 3 5" xfId="13294"/>
    <cellStyle name="표준 11 2 3 2 4" xfId="3126"/>
    <cellStyle name="표준 11 2 3 2 4 2" xfId="8700"/>
    <cellStyle name="표준 11 2 3 2 4 3" xfId="14271"/>
    <cellStyle name="표준 11 2 3 2 5" xfId="4983"/>
    <cellStyle name="표준 11 2 3 2 5 2" xfId="10558"/>
    <cellStyle name="표준 11 2 3 2 5 3" xfId="16129"/>
    <cellStyle name="표준 11 2 3 2 6" xfId="6991"/>
    <cellStyle name="표준 11 2 3 2 7" xfId="12562"/>
    <cellStyle name="표준 11 2 3 3" xfId="911"/>
    <cellStyle name="표준 11 2 3 3 2" xfId="1103"/>
    <cellStyle name="표준 11 2 3 3 3" xfId="2374"/>
    <cellStyle name="표준 11 2 3 3 3 2" xfId="4101"/>
    <cellStyle name="표준 11 2 3 3 3 2 2" xfId="9676"/>
    <cellStyle name="표준 11 2 3 3 3 2 3" xfId="15247"/>
    <cellStyle name="표준 11 2 3 3 3 3" xfId="5959"/>
    <cellStyle name="표준 11 2 3 3 3 3 2" xfId="11534"/>
    <cellStyle name="표준 11 2 3 3 3 3 3" xfId="17105"/>
    <cellStyle name="표준 11 2 3 3 3 4" xfId="7967"/>
    <cellStyle name="표준 11 2 3 3 3 5" xfId="13538"/>
    <cellStyle name="표준 11 2 3 3 4" xfId="3370"/>
    <cellStyle name="표준 11 2 3 3 4 2" xfId="8944"/>
    <cellStyle name="표준 11 2 3 3 4 3" xfId="14515"/>
    <cellStyle name="표준 11 2 3 3 5" xfId="5227"/>
    <cellStyle name="표준 11 2 3 3 5 2" xfId="10802"/>
    <cellStyle name="표준 11 2 3 3 5 3" xfId="16373"/>
    <cellStyle name="표준 11 2 3 3 6" xfId="7235"/>
    <cellStyle name="표준 11 2 3 3 7" xfId="12806"/>
    <cellStyle name="표준 11 2 3 4" xfId="1101"/>
    <cellStyle name="표준 11 2 3 5" xfId="1886"/>
    <cellStyle name="표준 11 2 3 5 2" xfId="3613"/>
    <cellStyle name="표준 11 2 3 5 2 2" xfId="9188"/>
    <cellStyle name="표준 11 2 3 5 2 3" xfId="14759"/>
    <cellStyle name="표준 11 2 3 5 3" xfId="5471"/>
    <cellStyle name="표준 11 2 3 5 3 2" xfId="11046"/>
    <cellStyle name="표준 11 2 3 5 3 3" xfId="16617"/>
    <cellStyle name="표준 11 2 3 5 4" xfId="7479"/>
    <cellStyle name="표준 11 2 3 5 5" xfId="13050"/>
    <cellStyle name="표준 11 2 3 6" xfId="2618"/>
    <cellStyle name="표준 11 2 3 6 2" xfId="4345"/>
    <cellStyle name="표준 11 2 3 6 2 2" xfId="9920"/>
    <cellStyle name="표준 11 2 3 6 2 3" xfId="15491"/>
    <cellStyle name="표준 11 2 3 6 3" xfId="6203"/>
    <cellStyle name="표준 11 2 3 6 3 2" xfId="11778"/>
    <cellStyle name="표준 11 2 3 6 3 3" xfId="17349"/>
    <cellStyle name="표준 11 2 3 6 4" xfId="8211"/>
    <cellStyle name="표준 11 2 3 6 5" xfId="13782"/>
    <cellStyle name="표준 11 2 3 7" xfId="2882"/>
    <cellStyle name="표준 11 2 3 7 2" xfId="8456"/>
    <cellStyle name="표준 11 2 3 7 3" xfId="14027"/>
    <cellStyle name="표준 11 2 3 8" xfId="4739"/>
    <cellStyle name="표준 11 2 3 8 2" xfId="10314"/>
    <cellStyle name="표준 11 2 3 8 3" xfId="15885"/>
    <cellStyle name="표준 11 2 3 9" xfId="6747"/>
    <cellStyle name="표준 11 2 4" xfId="577"/>
    <cellStyle name="표준 11 2 4 2" xfId="1104"/>
    <cellStyle name="표준 11 2 4 3" xfId="2040"/>
    <cellStyle name="표준 11 2 4 3 2" xfId="3767"/>
    <cellStyle name="표준 11 2 4 3 2 2" xfId="9342"/>
    <cellStyle name="표준 11 2 4 3 2 3" xfId="14913"/>
    <cellStyle name="표준 11 2 4 3 3" xfId="5625"/>
    <cellStyle name="표준 11 2 4 3 3 2" xfId="11200"/>
    <cellStyle name="표준 11 2 4 3 3 3" xfId="16771"/>
    <cellStyle name="표준 11 2 4 3 4" xfId="7633"/>
    <cellStyle name="표준 11 2 4 3 5" xfId="13204"/>
    <cellStyle name="표준 11 2 4 4" xfId="3036"/>
    <cellStyle name="표준 11 2 4 4 2" xfId="8610"/>
    <cellStyle name="표준 11 2 4 4 3" xfId="14181"/>
    <cellStyle name="표준 11 2 4 5" xfId="4893"/>
    <cellStyle name="표준 11 2 4 5 2" xfId="10468"/>
    <cellStyle name="표준 11 2 4 5 3" xfId="16039"/>
    <cellStyle name="표준 11 2 4 6" xfId="6901"/>
    <cellStyle name="표준 11 2 4 7" xfId="12472"/>
    <cellStyle name="표준 11 2 5" xfId="821"/>
    <cellStyle name="표준 11 2 5 2" xfId="1105"/>
    <cellStyle name="표준 11 2 5 3" xfId="2284"/>
    <cellStyle name="표준 11 2 5 3 2" xfId="4011"/>
    <cellStyle name="표준 11 2 5 3 2 2" xfId="9586"/>
    <cellStyle name="표준 11 2 5 3 2 3" xfId="15157"/>
    <cellStyle name="표준 11 2 5 3 3" xfId="5869"/>
    <cellStyle name="표준 11 2 5 3 3 2" xfId="11444"/>
    <cellStyle name="표준 11 2 5 3 3 3" xfId="17015"/>
    <cellStyle name="표준 11 2 5 3 4" xfId="7877"/>
    <cellStyle name="표준 11 2 5 3 5" xfId="13448"/>
    <cellStyle name="표준 11 2 5 4" xfId="3280"/>
    <cellStyle name="표준 11 2 5 4 2" xfId="8854"/>
    <cellStyle name="표준 11 2 5 4 3" xfId="14425"/>
    <cellStyle name="표준 11 2 5 5" xfId="5137"/>
    <cellStyle name="표준 11 2 5 5 2" xfId="10712"/>
    <cellStyle name="표준 11 2 5 5 3" xfId="16283"/>
    <cellStyle name="표준 11 2 5 6" xfId="7145"/>
    <cellStyle name="표준 11 2 5 7" xfId="12716"/>
    <cellStyle name="표준 11 2 6" xfId="1097"/>
    <cellStyle name="표준 11 2 7" xfId="1796"/>
    <cellStyle name="표준 11 2 7 2" xfId="3523"/>
    <cellStyle name="표준 11 2 7 2 2" xfId="9098"/>
    <cellStyle name="표준 11 2 7 2 3" xfId="14669"/>
    <cellStyle name="표준 11 2 7 3" xfId="5381"/>
    <cellStyle name="표준 11 2 7 3 2" xfId="10956"/>
    <cellStyle name="표준 11 2 7 3 3" xfId="16527"/>
    <cellStyle name="표준 11 2 7 4" xfId="7389"/>
    <cellStyle name="표준 11 2 7 5" xfId="12960"/>
    <cellStyle name="표준 11 2 8" xfId="2528"/>
    <cellStyle name="표준 11 2 8 2" xfId="4255"/>
    <cellStyle name="표준 11 2 8 2 2" xfId="9830"/>
    <cellStyle name="표준 11 2 8 2 3" xfId="15401"/>
    <cellStyle name="표준 11 2 8 3" xfId="6113"/>
    <cellStyle name="표준 11 2 8 3 2" xfId="11688"/>
    <cellStyle name="표준 11 2 8 3 3" xfId="17259"/>
    <cellStyle name="표준 11 2 8 4" xfId="8121"/>
    <cellStyle name="표준 11 2 8 5" xfId="13692"/>
    <cellStyle name="표준 11 2 9" xfId="2792"/>
    <cellStyle name="표준 11 2 9 2" xfId="8366"/>
    <cellStyle name="표준 11 2 9 3" xfId="13937"/>
    <cellStyle name="표준 11 3" xfId="371"/>
    <cellStyle name="표준 11 3 10" xfId="4687"/>
    <cellStyle name="표준 11 3 10 2" xfId="10262"/>
    <cellStyle name="표준 11 3 10 3" xfId="15833"/>
    <cellStyle name="표준 11 3 11" xfId="6695"/>
    <cellStyle name="표준 11 3 12" xfId="12266"/>
    <cellStyle name="표준 11 3 2" xfId="538"/>
    <cellStyle name="표준 11 3 2 10" xfId="12433"/>
    <cellStyle name="표준 11 3 2 2" xfId="782"/>
    <cellStyle name="표준 11 3 2 2 2" xfId="1108"/>
    <cellStyle name="표준 11 3 2 2 3" xfId="2245"/>
    <cellStyle name="표준 11 3 2 2 3 2" xfId="3972"/>
    <cellStyle name="표준 11 3 2 2 3 2 2" xfId="9547"/>
    <cellStyle name="표준 11 3 2 2 3 2 3" xfId="15118"/>
    <cellStyle name="표준 11 3 2 2 3 3" xfId="5830"/>
    <cellStyle name="표준 11 3 2 2 3 3 2" xfId="11405"/>
    <cellStyle name="표준 11 3 2 2 3 3 3" xfId="16976"/>
    <cellStyle name="표준 11 3 2 2 3 4" xfId="7838"/>
    <cellStyle name="표준 11 3 2 2 3 5" xfId="13409"/>
    <cellStyle name="표준 11 3 2 2 4" xfId="3241"/>
    <cellStyle name="표준 11 3 2 2 4 2" xfId="8815"/>
    <cellStyle name="표준 11 3 2 2 4 3" xfId="14386"/>
    <cellStyle name="표준 11 3 2 2 5" xfId="5098"/>
    <cellStyle name="표준 11 3 2 2 5 2" xfId="10673"/>
    <cellStyle name="표준 11 3 2 2 5 3" xfId="16244"/>
    <cellStyle name="표준 11 3 2 2 6" xfId="7106"/>
    <cellStyle name="표준 11 3 2 2 7" xfId="12677"/>
    <cellStyle name="표준 11 3 2 3" xfId="1026"/>
    <cellStyle name="표준 11 3 2 3 2" xfId="1109"/>
    <cellStyle name="표준 11 3 2 3 3" xfId="2489"/>
    <cellStyle name="표준 11 3 2 3 3 2" xfId="4216"/>
    <cellStyle name="표준 11 3 2 3 3 2 2" xfId="9791"/>
    <cellStyle name="표준 11 3 2 3 3 2 3" xfId="15362"/>
    <cellStyle name="표준 11 3 2 3 3 3" xfId="6074"/>
    <cellStyle name="표준 11 3 2 3 3 3 2" xfId="11649"/>
    <cellStyle name="표준 11 3 2 3 3 3 3" xfId="17220"/>
    <cellStyle name="표준 11 3 2 3 3 4" xfId="8082"/>
    <cellStyle name="표준 11 3 2 3 3 5" xfId="13653"/>
    <cellStyle name="표준 11 3 2 3 4" xfId="3485"/>
    <cellStyle name="표준 11 3 2 3 4 2" xfId="9059"/>
    <cellStyle name="표준 11 3 2 3 4 3" xfId="14630"/>
    <cellStyle name="표준 11 3 2 3 5" xfId="5342"/>
    <cellStyle name="표준 11 3 2 3 5 2" xfId="10917"/>
    <cellStyle name="표준 11 3 2 3 5 3" xfId="16488"/>
    <cellStyle name="표준 11 3 2 3 6" xfId="7350"/>
    <cellStyle name="표준 11 3 2 3 7" xfId="12921"/>
    <cellStyle name="표준 11 3 2 4" xfId="1107"/>
    <cellStyle name="표준 11 3 2 5" xfId="2001"/>
    <cellStyle name="표준 11 3 2 5 2" xfId="3728"/>
    <cellStyle name="표준 11 3 2 5 2 2" xfId="9303"/>
    <cellStyle name="표준 11 3 2 5 2 3" xfId="14874"/>
    <cellStyle name="표준 11 3 2 5 3" xfId="5586"/>
    <cellStyle name="표준 11 3 2 5 3 2" xfId="11161"/>
    <cellStyle name="표준 11 3 2 5 3 3" xfId="16732"/>
    <cellStyle name="표준 11 3 2 5 4" xfId="7594"/>
    <cellStyle name="표준 11 3 2 5 5" xfId="13165"/>
    <cellStyle name="표준 11 3 2 6" xfId="2733"/>
    <cellStyle name="표준 11 3 2 6 2" xfId="4460"/>
    <cellStyle name="표준 11 3 2 6 2 2" xfId="10035"/>
    <cellStyle name="표준 11 3 2 6 2 3" xfId="15606"/>
    <cellStyle name="표준 11 3 2 6 3" xfId="6318"/>
    <cellStyle name="표준 11 3 2 6 3 2" xfId="11893"/>
    <cellStyle name="표준 11 3 2 6 3 3" xfId="17464"/>
    <cellStyle name="표준 11 3 2 6 4" xfId="8326"/>
    <cellStyle name="표준 11 3 2 6 5" xfId="13897"/>
    <cellStyle name="표준 11 3 2 7" xfId="2997"/>
    <cellStyle name="표준 11 3 2 7 2" xfId="8571"/>
    <cellStyle name="표준 11 3 2 7 3" xfId="14142"/>
    <cellStyle name="표준 11 3 2 8" xfId="4854"/>
    <cellStyle name="표준 11 3 2 8 2" xfId="10429"/>
    <cellStyle name="표준 11 3 2 8 3" xfId="16000"/>
    <cellStyle name="표준 11 3 2 9" xfId="6862"/>
    <cellStyle name="표준 11 3 3" xfId="461"/>
    <cellStyle name="표준 11 3 3 10" xfId="12356"/>
    <cellStyle name="표준 11 3 3 2" xfId="705"/>
    <cellStyle name="표준 11 3 3 2 2" xfId="1111"/>
    <cellStyle name="표준 11 3 3 2 3" xfId="2168"/>
    <cellStyle name="표준 11 3 3 2 3 2" xfId="3895"/>
    <cellStyle name="표준 11 3 3 2 3 2 2" xfId="9470"/>
    <cellStyle name="표준 11 3 3 2 3 2 3" xfId="15041"/>
    <cellStyle name="표준 11 3 3 2 3 3" xfId="5753"/>
    <cellStyle name="표준 11 3 3 2 3 3 2" xfId="11328"/>
    <cellStyle name="표준 11 3 3 2 3 3 3" xfId="16899"/>
    <cellStyle name="표준 11 3 3 2 3 4" xfId="7761"/>
    <cellStyle name="표준 11 3 3 2 3 5" xfId="13332"/>
    <cellStyle name="표준 11 3 3 2 4" xfId="3164"/>
    <cellStyle name="표준 11 3 3 2 4 2" xfId="8738"/>
    <cellStyle name="표준 11 3 3 2 4 3" xfId="14309"/>
    <cellStyle name="표준 11 3 3 2 5" xfId="5021"/>
    <cellStyle name="표준 11 3 3 2 5 2" xfId="10596"/>
    <cellStyle name="표준 11 3 3 2 5 3" xfId="16167"/>
    <cellStyle name="표준 11 3 3 2 6" xfId="7029"/>
    <cellStyle name="표준 11 3 3 2 7" xfId="12600"/>
    <cellStyle name="표준 11 3 3 3" xfId="949"/>
    <cellStyle name="표준 11 3 3 3 2" xfId="1112"/>
    <cellStyle name="표준 11 3 3 3 3" xfId="2412"/>
    <cellStyle name="표준 11 3 3 3 3 2" xfId="4139"/>
    <cellStyle name="표준 11 3 3 3 3 2 2" xfId="9714"/>
    <cellStyle name="표준 11 3 3 3 3 2 3" xfId="15285"/>
    <cellStyle name="표준 11 3 3 3 3 3" xfId="5997"/>
    <cellStyle name="표준 11 3 3 3 3 3 2" xfId="11572"/>
    <cellStyle name="표준 11 3 3 3 3 3 3" xfId="17143"/>
    <cellStyle name="표준 11 3 3 3 3 4" xfId="8005"/>
    <cellStyle name="표준 11 3 3 3 3 5" xfId="13576"/>
    <cellStyle name="표준 11 3 3 3 4" xfId="3408"/>
    <cellStyle name="표준 11 3 3 3 4 2" xfId="8982"/>
    <cellStyle name="표준 11 3 3 3 4 3" xfId="14553"/>
    <cellStyle name="표준 11 3 3 3 5" xfId="5265"/>
    <cellStyle name="표준 11 3 3 3 5 2" xfId="10840"/>
    <cellStyle name="표준 11 3 3 3 5 3" xfId="16411"/>
    <cellStyle name="표준 11 3 3 3 6" xfId="7273"/>
    <cellStyle name="표준 11 3 3 3 7" xfId="12844"/>
    <cellStyle name="표준 11 3 3 4" xfId="1110"/>
    <cellStyle name="표준 11 3 3 5" xfId="1924"/>
    <cellStyle name="표준 11 3 3 5 2" xfId="3651"/>
    <cellStyle name="표준 11 3 3 5 2 2" xfId="9226"/>
    <cellStyle name="표준 11 3 3 5 2 3" xfId="14797"/>
    <cellStyle name="표준 11 3 3 5 3" xfId="5509"/>
    <cellStyle name="표준 11 3 3 5 3 2" xfId="11084"/>
    <cellStyle name="표준 11 3 3 5 3 3" xfId="16655"/>
    <cellStyle name="표준 11 3 3 5 4" xfId="7517"/>
    <cellStyle name="표준 11 3 3 5 5" xfId="13088"/>
    <cellStyle name="표준 11 3 3 6" xfId="2656"/>
    <cellStyle name="표준 11 3 3 6 2" xfId="4383"/>
    <cellStyle name="표준 11 3 3 6 2 2" xfId="9958"/>
    <cellStyle name="표준 11 3 3 6 2 3" xfId="15529"/>
    <cellStyle name="표준 11 3 3 6 3" xfId="6241"/>
    <cellStyle name="표준 11 3 3 6 3 2" xfId="11816"/>
    <cellStyle name="표준 11 3 3 6 3 3" xfId="17387"/>
    <cellStyle name="표준 11 3 3 6 4" xfId="8249"/>
    <cellStyle name="표준 11 3 3 6 5" xfId="13820"/>
    <cellStyle name="표준 11 3 3 7" xfId="2920"/>
    <cellStyle name="표준 11 3 3 7 2" xfId="8494"/>
    <cellStyle name="표준 11 3 3 7 3" xfId="14065"/>
    <cellStyle name="표준 11 3 3 8" xfId="4777"/>
    <cellStyle name="표준 11 3 3 8 2" xfId="10352"/>
    <cellStyle name="표준 11 3 3 8 3" xfId="15923"/>
    <cellStyle name="표준 11 3 3 9" xfId="6785"/>
    <cellStyle name="표준 11 3 4" xfId="615"/>
    <cellStyle name="표준 11 3 4 2" xfId="1113"/>
    <cellStyle name="표준 11 3 4 3" xfId="2078"/>
    <cellStyle name="표준 11 3 4 3 2" xfId="3805"/>
    <cellStyle name="표준 11 3 4 3 2 2" xfId="9380"/>
    <cellStyle name="표준 11 3 4 3 2 3" xfId="14951"/>
    <cellStyle name="표준 11 3 4 3 3" xfId="5663"/>
    <cellStyle name="표준 11 3 4 3 3 2" xfId="11238"/>
    <cellStyle name="표준 11 3 4 3 3 3" xfId="16809"/>
    <cellStyle name="표준 11 3 4 3 4" xfId="7671"/>
    <cellStyle name="표준 11 3 4 3 5" xfId="13242"/>
    <cellStyle name="표준 11 3 4 4" xfId="3074"/>
    <cellStyle name="표준 11 3 4 4 2" xfId="8648"/>
    <cellStyle name="표준 11 3 4 4 3" xfId="14219"/>
    <cellStyle name="표준 11 3 4 5" xfId="4931"/>
    <cellStyle name="표준 11 3 4 5 2" xfId="10506"/>
    <cellStyle name="표준 11 3 4 5 3" xfId="16077"/>
    <cellStyle name="표준 11 3 4 6" xfId="6939"/>
    <cellStyle name="표준 11 3 4 7" xfId="12510"/>
    <cellStyle name="표준 11 3 5" xfId="859"/>
    <cellStyle name="표준 11 3 5 2" xfId="1114"/>
    <cellStyle name="표준 11 3 5 3" xfId="2322"/>
    <cellStyle name="표준 11 3 5 3 2" xfId="4049"/>
    <cellStyle name="표준 11 3 5 3 2 2" xfId="9624"/>
    <cellStyle name="표준 11 3 5 3 2 3" xfId="15195"/>
    <cellStyle name="표준 11 3 5 3 3" xfId="5907"/>
    <cellStyle name="표준 11 3 5 3 3 2" xfId="11482"/>
    <cellStyle name="표준 11 3 5 3 3 3" xfId="17053"/>
    <cellStyle name="표준 11 3 5 3 4" xfId="7915"/>
    <cellStyle name="표준 11 3 5 3 5" xfId="13486"/>
    <cellStyle name="표준 11 3 5 4" xfId="3318"/>
    <cellStyle name="표준 11 3 5 4 2" xfId="8892"/>
    <cellStyle name="표준 11 3 5 4 3" xfId="14463"/>
    <cellStyle name="표준 11 3 5 5" xfId="5175"/>
    <cellStyle name="표준 11 3 5 5 2" xfId="10750"/>
    <cellStyle name="표준 11 3 5 5 3" xfId="16321"/>
    <cellStyle name="표준 11 3 5 6" xfId="7183"/>
    <cellStyle name="표준 11 3 5 7" xfId="12754"/>
    <cellStyle name="표준 11 3 6" xfId="1106"/>
    <cellStyle name="표준 11 3 7" xfId="1834"/>
    <cellStyle name="표준 11 3 7 2" xfId="3561"/>
    <cellStyle name="표준 11 3 7 2 2" xfId="9136"/>
    <cellStyle name="표준 11 3 7 2 3" xfId="14707"/>
    <cellStyle name="표준 11 3 7 3" xfId="5419"/>
    <cellStyle name="표준 11 3 7 3 2" xfId="10994"/>
    <cellStyle name="표준 11 3 7 3 3" xfId="16565"/>
    <cellStyle name="표준 11 3 7 4" xfId="7427"/>
    <cellStyle name="표준 11 3 7 5" xfId="12998"/>
    <cellStyle name="표준 11 3 8" xfId="2566"/>
    <cellStyle name="표준 11 3 8 2" xfId="4293"/>
    <cellStyle name="표준 11 3 8 2 2" xfId="9868"/>
    <cellStyle name="표준 11 3 8 2 3" xfId="15439"/>
    <cellStyle name="표준 11 3 8 3" xfId="6151"/>
    <cellStyle name="표준 11 3 8 3 2" xfId="11726"/>
    <cellStyle name="표준 11 3 8 3 3" xfId="17297"/>
    <cellStyle name="표준 11 3 8 4" xfId="8159"/>
    <cellStyle name="표준 11 3 8 5" xfId="13730"/>
    <cellStyle name="표준 11 3 9" xfId="2830"/>
    <cellStyle name="표준 11 3 9 2" xfId="8404"/>
    <cellStyle name="표준 11 3 9 3" xfId="13975"/>
    <cellStyle name="표준 11 4" xfId="384"/>
    <cellStyle name="표준 11 4 10" xfId="4700"/>
    <cellStyle name="표준 11 4 10 2" xfId="10275"/>
    <cellStyle name="표준 11 4 10 3" xfId="15846"/>
    <cellStyle name="표준 11 4 11" xfId="6708"/>
    <cellStyle name="표준 11 4 12" xfId="12279"/>
    <cellStyle name="표준 11 4 2" xfId="551"/>
    <cellStyle name="표준 11 4 2 10" xfId="12446"/>
    <cellStyle name="표준 11 4 2 2" xfId="795"/>
    <cellStyle name="표준 11 4 2 2 2" xfId="1117"/>
    <cellStyle name="표준 11 4 2 2 3" xfId="2258"/>
    <cellStyle name="표준 11 4 2 2 3 2" xfId="3985"/>
    <cellStyle name="표준 11 4 2 2 3 2 2" xfId="9560"/>
    <cellStyle name="표준 11 4 2 2 3 2 3" xfId="15131"/>
    <cellStyle name="표준 11 4 2 2 3 3" xfId="5843"/>
    <cellStyle name="표준 11 4 2 2 3 3 2" xfId="11418"/>
    <cellStyle name="표준 11 4 2 2 3 3 3" xfId="16989"/>
    <cellStyle name="표준 11 4 2 2 3 4" xfId="7851"/>
    <cellStyle name="표준 11 4 2 2 3 5" xfId="13422"/>
    <cellStyle name="표준 11 4 2 2 4" xfId="3254"/>
    <cellStyle name="표준 11 4 2 2 4 2" xfId="8828"/>
    <cellStyle name="표준 11 4 2 2 4 3" xfId="14399"/>
    <cellStyle name="표준 11 4 2 2 5" xfId="5111"/>
    <cellStyle name="표준 11 4 2 2 5 2" xfId="10686"/>
    <cellStyle name="표준 11 4 2 2 5 3" xfId="16257"/>
    <cellStyle name="표준 11 4 2 2 6" xfId="7119"/>
    <cellStyle name="표준 11 4 2 2 7" xfId="12690"/>
    <cellStyle name="표준 11 4 2 3" xfId="1039"/>
    <cellStyle name="표준 11 4 2 3 2" xfId="1118"/>
    <cellStyle name="표준 11 4 2 3 3" xfId="2502"/>
    <cellStyle name="표준 11 4 2 3 3 2" xfId="4229"/>
    <cellStyle name="표준 11 4 2 3 3 2 2" xfId="9804"/>
    <cellStyle name="표준 11 4 2 3 3 2 3" xfId="15375"/>
    <cellStyle name="표준 11 4 2 3 3 3" xfId="6087"/>
    <cellStyle name="표준 11 4 2 3 3 3 2" xfId="11662"/>
    <cellStyle name="표준 11 4 2 3 3 3 3" xfId="17233"/>
    <cellStyle name="표준 11 4 2 3 3 4" xfId="8095"/>
    <cellStyle name="표준 11 4 2 3 3 5" xfId="13666"/>
    <cellStyle name="표준 11 4 2 3 4" xfId="3498"/>
    <cellStyle name="표준 11 4 2 3 4 2" xfId="9072"/>
    <cellStyle name="표준 11 4 2 3 4 3" xfId="14643"/>
    <cellStyle name="표준 11 4 2 3 5" xfId="5355"/>
    <cellStyle name="표준 11 4 2 3 5 2" xfId="10930"/>
    <cellStyle name="표준 11 4 2 3 5 3" xfId="16501"/>
    <cellStyle name="표준 11 4 2 3 6" xfId="7363"/>
    <cellStyle name="표준 11 4 2 3 7" xfId="12934"/>
    <cellStyle name="표준 11 4 2 4" xfId="1116"/>
    <cellStyle name="표준 11 4 2 5" xfId="2014"/>
    <cellStyle name="표준 11 4 2 5 2" xfId="3741"/>
    <cellStyle name="표준 11 4 2 5 2 2" xfId="9316"/>
    <cellStyle name="표준 11 4 2 5 2 3" xfId="14887"/>
    <cellStyle name="표준 11 4 2 5 3" xfId="5599"/>
    <cellStyle name="표준 11 4 2 5 3 2" xfId="11174"/>
    <cellStyle name="표준 11 4 2 5 3 3" xfId="16745"/>
    <cellStyle name="표준 11 4 2 5 4" xfId="7607"/>
    <cellStyle name="표준 11 4 2 5 5" xfId="13178"/>
    <cellStyle name="표준 11 4 2 6" xfId="2746"/>
    <cellStyle name="표준 11 4 2 6 2" xfId="4473"/>
    <cellStyle name="표준 11 4 2 6 2 2" xfId="10048"/>
    <cellStyle name="표준 11 4 2 6 2 3" xfId="15619"/>
    <cellStyle name="표준 11 4 2 6 3" xfId="6331"/>
    <cellStyle name="표준 11 4 2 6 3 2" xfId="11906"/>
    <cellStyle name="표준 11 4 2 6 3 3" xfId="17477"/>
    <cellStyle name="표준 11 4 2 6 4" xfId="8339"/>
    <cellStyle name="표준 11 4 2 6 5" xfId="13910"/>
    <cellStyle name="표준 11 4 2 7" xfId="3010"/>
    <cellStyle name="표준 11 4 2 7 2" xfId="8584"/>
    <cellStyle name="표준 11 4 2 7 3" xfId="14155"/>
    <cellStyle name="표준 11 4 2 8" xfId="4867"/>
    <cellStyle name="표준 11 4 2 8 2" xfId="10442"/>
    <cellStyle name="표준 11 4 2 8 3" xfId="16013"/>
    <cellStyle name="표준 11 4 2 9" xfId="6875"/>
    <cellStyle name="표준 11 4 3" xfId="474"/>
    <cellStyle name="표준 11 4 3 10" xfId="12369"/>
    <cellStyle name="표준 11 4 3 2" xfId="718"/>
    <cellStyle name="표준 11 4 3 2 2" xfId="1120"/>
    <cellStyle name="표준 11 4 3 2 3" xfId="2181"/>
    <cellStyle name="표준 11 4 3 2 3 2" xfId="3908"/>
    <cellStyle name="표준 11 4 3 2 3 2 2" xfId="9483"/>
    <cellStyle name="표준 11 4 3 2 3 2 3" xfId="15054"/>
    <cellStyle name="표준 11 4 3 2 3 3" xfId="5766"/>
    <cellStyle name="표준 11 4 3 2 3 3 2" xfId="11341"/>
    <cellStyle name="표준 11 4 3 2 3 3 3" xfId="16912"/>
    <cellStyle name="표준 11 4 3 2 3 4" xfId="7774"/>
    <cellStyle name="표준 11 4 3 2 3 5" xfId="13345"/>
    <cellStyle name="표준 11 4 3 2 4" xfId="3177"/>
    <cellStyle name="표준 11 4 3 2 4 2" xfId="8751"/>
    <cellStyle name="표준 11 4 3 2 4 3" xfId="14322"/>
    <cellStyle name="표준 11 4 3 2 5" xfId="5034"/>
    <cellStyle name="표준 11 4 3 2 5 2" xfId="10609"/>
    <cellStyle name="표준 11 4 3 2 5 3" xfId="16180"/>
    <cellStyle name="표준 11 4 3 2 6" xfId="7042"/>
    <cellStyle name="표준 11 4 3 2 7" xfId="12613"/>
    <cellStyle name="표준 11 4 3 3" xfId="962"/>
    <cellStyle name="표준 11 4 3 3 2" xfId="1121"/>
    <cellStyle name="표준 11 4 3 3 3" xfId="2425"/>
    <cellStyle name="표준 11 4 3 3 3 2" xfId="4152"/>
    <cellStyle name="표준 11 4 3 3 3 2 2" xfId="9727"/>
    <cellStyle name="표준 11 4 3 3 3 2 3" xfId="15298"/>
    <cellStyle name="표준 11 4 3 3 3 3" xfId="6010"/>
    <cellStyle name="표준 11 4 3 3 3 3 2" xfId="11585"/>
    <cellStyle name="표준 11 4 3 3 3 3 3" xfId="17156"/>
    <cellStyle name="표준 11 4 3 3 3 4" xfId="8018"/>
    <cellStyle name="표준 11 4 3 3 3 5" xfId="13589"/>
    <cellStyle name="표준 11 4 3 3 4" xfId="3421"/>
    <cellStyle name="표준 11 4 3 3 4 2" xfId="8995"/>
    <cellStyle name="표준 11 4 3 3 4 3" xfId="14566"/>
    <cellStyle name="표준 11 4 3 3 5" xfId="5278"/>
    <cellStyle name="표준 11 4 3 3 5 2" xfId="10853"/>
    <cellStyle name="표준 11 4 3 3 5 3" xfId="16424"/>
    <cellStyle name="표준 11 4 3 3 6" xfId="7286"/>
    <cellStyle name="표준 11 4 3 3 7" xfId="12857"/>
    <cellStyle name="표준 11 4 3 4" xfId="1119"/>
    <cellStyle name="표준 11 4 3 5" xfId="1937"/>
    <cellStyle name="표준 11 4 3 5 2" xfId="3664"/>
    <cellStyle name="표준 11 4 3 5 2 2" xfId="9239"/>
    <cellStyle name="표준 11 4 3 5 2 3" xfId="14810"/>
    <cellStyle name="표준 11 4 3 5 3" xfId="5522"/>
    <cellStyle name="표준 11 4 3 5 3 2" xfId="11097"/>
    <cellStyle name="표준 11 4 3 5 3 3" xfId="16668"/>
    <cellStyle name="표준 11 4 3 5 4" xfId="7530"/>
    <cellStyle name="표준 11 4 3 5 5" xfId="13101"/>
    <cellStyle name="표준 11 4 3 6" xfId="2669"/>
    <cellStyle name="표준 11 4 3 6 2" xfId="4396"/>
    <cellStyle name="표준 11 4 3 6 2 2" xfId="9971"/>
    <cellStyle name="표준 11 4 3 6 2 3" xfId="15542"/>
    <cellStyle name="표준 11 4 3 6 3" xfId="6254"/>
    <cellStyle name="표준 11 4 3 6 3 2" xfId="11829"/>
    <cellStyle name="표준 11 4 3 6 3 3" xfId="17400"/>
    <cellStyle name="표준 11 4 3 6 4" xfId="8262"/>
    <cellStyle name="표준 11 4 3 6 5" xfId="13833"/>
    <cellStyle name="표준 11 4 3 7" xfId="2933"/>
    <cellStyle name="표준 11 4 3 7 2" xfId="8507"/>
    <cellStyle name="표준 11 4 3 7 3" xfId="14078"/>
    <cellStyle name="표준 11 4 3 8" xfId="4790"/>
    <cellStyle name="표준 11 4 3 8 2" xfId="10365"/>
    <cellStyle name="표준 11 4 3 8 3" xfId="15936"/>
    <cellStyle name="표준 11 4 3 9" xfId="6798"/>
    <cellStyle name="표준 11 4 4" xfId="628"/>
    <cellStyle name="표준 11 4 4 2" xfId="1122"/>
    <cellStyle name="표준 11 4 4 3" xfId="2091"/>
    <cellStyle name="표준 11 4 4 3 2" xfId="3818"/>
    <cellStyle name="표준 11 4 4 3 2 2" xfId="9393"/>
    <cellStyle name="표준 11 4 4 3 2 3" xfId="14964"/>
    <cellStyle name="표준 11 4 4 3 3" xfId="5676"/>
    <cellStyle name="표준 11 4 4 3 3 2" xfId="11251"/>
    <cellStyle name="표준 11 4 4 3 3 3" xfId="16822"/>
    <cellStyle name="표준 11 4 4 3 4" xfId="7684"/>
    <cellStyle name="표준 11 4 4 3 5" xfId="13255"/>
    <cellStyle name="표준 11 4 4 4" xfId="3087"/>
    <cellStyle name="표준 11 4 4 4 2" xfId="8661"/>
    <cellStyle name="표준 11 4 4 4 3" xfId="14232"/>
    <cellStyle name="표준 11 4 4 5" xfId="4944"/>
    <cellStyle name="표준 11 4 4 5 2" xfId="10519"/>
    <cellStyle name="표준 11 4 4 5 3" xfId="16090"/>
    <cellStyle name="표준 11 4 4 6" xfId="6952"/>
    <cellStyle name="표준 11 4 4 7" xfId="12523"/>
    <cellStyle name="표준 11 4 5" xfId="872"/>
    <cellStyle name="표준 11 4 5 2" xfId="1123"/>
    <cellStyle name="표준 11 4 5 3" xfId="2335"/>
    <cellStyle name="표준 11 4 5 3 2" xfId="4062"/>
    <cellStyle name="표준 11 4 5 3 2 2" xfId="9637"/>
    <cellStyle name="표준 11 4 5 3 2 3" xfId="15208"/>
    <cellStyle name="표준 11 4 5 3 3" xfId="5920"/>
    <cellStyle name="표준 11 4 5 3 3 2" xfId="11495"/>
    <cellStyle name="표준 11 4 5 3 3 3" xfId="17066"/>
    <cellStyle name="표준 11 4 5 3 4" xfId="7928"/>
    <cellStyle name="표준 11 4 5 3 5" xfId="13499"/>
    <cellStyle name="표준 11 4 5 4" xfId="3331"/>
    <cellStyle name="표준 11 4 5 4 2" xfId="8905"/>
    <cellStyle name="표준 11 4 5 4 3" xfId="14476"/>
    <cellStyle name="표준 11 4 5 5" xfId="5188"/>
    <cellStyle name="표준 11 4 5 5 2" xfId="10763"/>
    <cellStyle name="표준 11 4 5 5 3" xfId="16334"/>
    <cellStyle name="표준 11 4 5 6" xfId="7196"/>
    <cellStyle name="표준 11 4 5 7" xfId="12767"/>
    <cellStyle name="표준 11 4 6" xfId="1115"/>
    <cellStyle name="표준 11 4 7" xfId="1847"/>
    <cellStyle name="표준 11 4 7 2" xfId="3574"/>
    <cellStyle name="표준 11 4 7 2 2" xfId="9149"/>
    <cellStyle name="표준 11 4 7 2 3" xfId="14720"/>
    <cellStyle name="표준 11 4 7 3" xfId="5432"/>
    <cellStyle name="표준 11 4 7 3 2" xfId="11007"/>
    <cellStyle name="표준 11 4 7 3 3" xfId="16578"/>
    <cellStyle name="표준 11 4 7 4" xfId="7440"/>
    <cellStyle name="표준 11 4 7 5" xfId="13011"/>
    <cellStyle name="표준 11 4 8" xfId="2579"/>
    <cellStyle name="표준 11 4 8 2" xfId="4306"/>
    <cellStyle name="표준 11 4 8 2 2" xfId="9881"/>
    <cellStyle name="표준 11 4 8 2 3" xfId="15452"/>
    <cellStyle name="표준 11 4 8 3" xfId="6164"/>
    <cellStyle name="표준 11 4 8 3 2" xfId="11739"/>
    <cellStyle name="표준 11 4 8 3 3" xfId="17310"/>
    <cellStyle name="표준 11 4 8 4" xfId="8172"/>
    <cellStyle name="표준 11 4 8 5" xfId="13743"/>
    <cellStyle name="표준 11 4 9" xfId="2843"/>
    <cellStyle name="표준 11 4 9 2" xfId="8417"/>
    <cellStyle name="표준 11 4 9 3" xfId="13988"/>
    <cellStyle name="표준 11 5" xfId="397"/>
    <cellStyle name="표준 11 5 10" xfId="6721"/>
    <cellStyle name="표준 11 5 11" xfId="12292"/>
    <cellStyle name="표준 11 5 2" xfId="487"/>
    <cellStyle name="표준 11 5 2 10" xfId="12382"/>
    <cellStyle name="표준 11 5 2 2" xfId="731"/>
    <cellStyle name="표준 11 5 2 2 2" xfId="1126"/>
    <cellStyle name="표준 11 5 2 2 3" xfId="2194"/>
    <cellStyle name="표준 11 5 2 2 3 2" xfId="3921"/>
    <cellStyle name="표준 11 5 2 2 3 2 2" xfId="9496"/>
    <cellStyle name="표준 11 5 2 2 3 2 3" xfId="15067"/>
    <cellStyle name="표준 11 5 2 2 3 3" xfId="5779"/>
    <cellStyle name="표준 11 5 2 2 3 3 2" xfId="11354"/>
    <cellStyle name="표준 11 5 2 2 3 3 3" xfId="16925"/>
    <cellStyle name="표준 11 5 2 2 3 4" xfId="7787"/>
    <cellStyle name="표준 11 5 2 2 3 5" xfId="13358"/>
    <cellStyle name="표준 11 5 2 2 4" xfId="3190"/>
    <cellStyle name="표준 11 5 2 2 4 2" xfId="8764"/>
    <cellStyle name="표준 11 5 2 2 4 3" xfId="14335"/>
    <cellStyle name="표준 11 5 2 2 5" xfId="5047"/>
    <cellStyle name="표준 11 5 2 2 5 2" xfId="10622"/>
    <cellStyle name="표준 11 5 2 2 5 3" xfId="16193"/>
    <cellStyle name="표준 11 5 2 2 6" xfId="7055"/>
    <cellStyle name="표준 11 5 2 2 7" xfId="12626"/>
    <cellStyle name="표준 11 5 2 3" xfId="975"/>
    <cellStyle name="표준 11 5 2 3 2" xfId="1127"/>
    <cellStyle name="표준 11 5 2 3 3" xfId="2438"/>
    <cellStyle name="표준 11 5 2 3 3 2" xfId="4165"/>
    <cellStyle name="표준 11 5 2 3 3 2 2" xfId="9740"/>
    <cellStyle name="표준 11 5 2 3 3 2 3" xfId="15311"/>
    <cellStyle name="표준 11 5 2 3 3 3" xfId="6023"/>
    <cellStyle name="표준 11 5 2 3 3 3 2" xfId="11598"/>
    <cellStyle name="표준 11 5 2 3 3 3 3" xfId="17169"/>
    <cellStyle name="표준 11 5 2 3 3 4" xfId="8031"/>
    <cellStyle name="표준 11 5 2 3 3 5" xfId="13602"/>
    <cellStyle name="표준 11 5 2 3 4" xfId="3434"/>
    <cellStyle name="표준 11 5 2 3 4 2" xfId="9008"/>
    <cellStyle name="표준 11 5 2 3 4 3" xfId="14579"/>
    <cellStyle name="표준 11 5 2 3 5" xfId="5291"/>
    <cellStyle name="표준 11 5 2 3 5 2" xfId="10866"/>
    <cellStyle name="표준 11 5 2 3 5 3" xfId="16437"/>
    <cellStyle name="표준 11 5 2 3 6" xfId="7299"/>
    <cellStyle name="표준 11 5 2 3 7" xfId="12870"/>
    <cellStyle name="표준 11 5 2 4" xfId="1125"/>
    <cellStyle name="표준 11 5 2 5" xfId="1950"/>
    <cellStyle name="표준 11 5 2 5 2" xfId="3677"/>
    <cellStyle name="표준 11 5 2 5 2 2" xfId="9252"/>
    <cellStyle name="표준 11 5 2 5 2 3" xfId="14823"/>
    <cellStyle name="표준 11 5 2 5 3" xfId="5535"/>
    <cellStyle name="표준 11 5 2 5 3 2" xfId="11110"/>
    <cellStyle name="표준 11 5 2 5 3 3" xfId="16681"/>
    <cellStyle name="표준 11 5 2 5 4" xfId="7543"/>
    <cellStyle name="표준 11 5 2 5 5" xfId="13114"/>
    <cellStyle name="표준 11 5 2 6" xfId="2682"/>
    <cellStyle name="표준 11 5 2 6 2" xfId="4409"/>
    <cellStyle name="표준 11 5 2 6 2 2" xfId="9984"/>
    <cellStyle name="표준 11 5 2 6 2 3" xfId="15555"/>
    <cellStyle name="표준 11 5 2 6 3" xfId="6267"/>
    <cellStyle name="표준 11 5 2 6 3 2" xfId="11842"/>
    <cellStyle name="표준 11 5 2 6 3 3" xfId="17413"/>
    <cellStyle name="표준 11 5 2 6 4" xfId="8275"/>
    <cellStyle name="표준 11 5 2 6 5" xfId="13846"/>
    <cellStyle name="표준 11 5 2 7" xfId="2946"/>
    <cellStyle name="표준 11 5 2 7 2" xfId="8520"/>
    <cellStyle name="표준 11 5 2 7 3" xfId="14091"/>
    <cellStyle name="표준 11 5 2 8" xfId="4803"/>
    <cellStyle name="표준 11 5 2 8 2" xfId="10378"/>
    <cellStyle name="표준 11 5 2 8 3" xfId="15949"/>
    <cellStyle name="표준 11 5 2 9" xfId="6811"/>
    <cellStyle name="표준 11 5 3" xfId="641"/>
    <cellStyle name="표준 11 5 3 2" xfId="1128"/>
    <cellStyle name="표준 11 5 3 3" xfId="2104"/>
    <cellStyle name="표준 11 5 3 3 2" xfId="3831"/>
    <cellStyle name="표준 11 5 3 3 2 2" xfId="9406"/>
    <cellStyle name="표준 11 5 3 3 2 3" xfId="14977"/>
    <cellStyle name="표준 11 5 3 3 3" xfId="5689"/>
    <cellStyle name="표준 11 5 3 3 3 2" xfId="11264"/>
    <cellStyle name="표준 11 5 3 3 3 3" xfId="16835"/>
    <cellStyle name="표준 11 5 3 3 4" xfId="7697"/>
    <cellStyle name="표준 11 5 3 3 5" xfId="13268"/>
    <cellStyle name="표준 11 5 3 4" xfId="3100"/>
    <cellStyle name="표준 11 5 3 4 2" xfId="8674"/>
    <cellStyle name="표준 11 5 3 4 3" xfId="14245"/>
    <cellStyle name="표준 11 5 3 5" xfId="4957"/>
    <cellStyle name="표준 11 5 3 5 2" xfId="10532"/>
    <cellStyle name="표준 11 5 3 5 3" xfId="16103"/>
    <cellStyle name="표준 11 5 3 6" xfId="6965"/>
    <cellStyle name="표준 11 5 3 7" xfId="12536"/>
    <cellStyle name="표준 11 5 4" xfId="885"/>
    <cellStyle name="표준 11 5 4 2" xfId="1129"/>
    <cellStyle name="표준 11 5 4 3" xfId="2348"/>
    <cellStyle name="표준 11 5 4 3 2" xfId="4075"/>
    <cellStyle name="표준 11 5 4 3 2 2" xfId="9650"/>
    <cellStyle name="표준 11 5 4 3 2 3" xfId="15221"/>
    <cellStyle name="표준 11 5 4 3 3" xfId="5933"/>
    <cellStyle name="표준 11 5 4 3 3 2" xfId="11508"/>
    <cellStyle name="표준 11 5 4 3 3 3" xfId="17079"/>
    <cellStyle name="표준 11 5 4 3 4" xfId="7941"/>
    <cellStyle name="표준 11 5 4 3 5" xfId="13512"/>
    <cellStyle name="표준 11 5 4 4" xfId="3344"/>
    <cellStyle name="표준 11 5 4 4 2" xfId="8918"/>
    <cellStyle name="표준 11 5 4 4 3" xfId="14489"/>
    <cellStyle name="표준 11 5 4 5" xfId="5201"/>
    <cellStyle name="표준 11 5 4 5 2" xfId="10776"/>
    <cellStyle name="표준 11 5 4 5 3" xfId="16347"/>
    <cellStyle name="표준 11 5 4 6" xfId="7209"/>
    <cellStyle name="표준 11 5 4 7" xfId="12780"/>
    <cellStyle name="표준 11 5 5" xfId="1124"/>
    <cellStyle name="표준 11 5 6" xfId="1860"/>
    <cellStyle name="표준 11 5 6 2" xfId="3587"/>
    <cellStyle name="표준 11 5 6 2 2" xfId="9162"/>
    <cellStyle name="표준 11 5 6 2 3" xfId="14733"/>
    <cellStyle name="표준 11 5 6 3" xfId="5445"/>
    <cellStyle name="표준 11 5 6 3 2" xfId="11020"/>
    <cellStyle name="표준 11 5 6 3 3" xfId="16591"/>
    <cellStyle name="표준 11 5 6 4" xfId="7453"/>
    <cellStyle name="표준 11 5 6 5" xfId="13024"/>
    <cellStyle name="표준 11 5 7" xfId="2592"/>
    <cellStyle name="표준 11 5 7 2" xfId="4319"/>
    <cellStyle name="표준 11 5 7 2 2" xfId="9894"/>
    <cellStyle name="표준 11 5 7 2 3" xfId="15465"/>
    <cellStyle name="표준 11 5 7 3" xfId="6177"/>
    <cellStyle name="표준 11 5 7 3 2" xfId="11752"/>
    <cellStyle name="표준 11 5 7 3 3" xfId="17323"/>
    <cellStyle name="표준 11 5 7 4" xfId="8185"/>
    <cellStyle name="표준 11 5 7 5" xfId="13756"/>
    <cellStyle name="표준 11 5 8" xfId="2856"/>
    <cellStyle name="표준 11 5 8 2" xfId="8430"/>
    <cellStyle name="표준 11 5 8 3" xfId="14001"/>
    <cellStyle name="표준 11 5 9" xfId="4713"/>
    <cellStyle name="표준 11 5 9 2" xfId="10288"/>
    <cellStyle name="표준 11 5 9 3" xfId="15859"/>
    <cellStyle name="표준 11 6" xfId="410"/>
    <cellStyle name="표준 11 6 10" xfId="12305"/>
    <cellStyle name="표준 11 6 2" xfId="654"/>
    <cellStyle name="표준 11 6 2 2" xfId="1131"/>
    <cellStyle name="표준 11 6 2 3" xfId="2117"/>
    <cellStyle name="표준 11 6 2 3 2" xfId="3844"/>
    <cellStyle name="표준 11 6 2 3 2 2" xfId="9419"/>
    <cellStyle name="표준 11 6 2 3 2 3" xfId="14990"/>
    <cellStyle name="표준 11 6 2 3 3" xfId="5702"/>
    <cellStyle name="표준 11 6 2 3 3 2" xfId="11277"/>
    <cellStyle name="표준 11 6 2 3 3 3" xfId="16848"/>
    <cellStyle name="표준 11 6 2 3 4" xfId="7710"/>
    <cellStyle name="표준 11 6 2 3 5" xfId="13281"/>
    <cellStyle name="표준 11 6 2 4" xfId="3113"/>
    <cellStyle name="표준 11 6 2 4 2" xfId="8687"/>
    <cellStyle name="표준 11 6 2 4 3" xfId="14258"/>
    <cellStyle name="표준 11 6 2 5" xfId="4970"/>
    <cellStyle name="표준 11 6 2 5 2" xfId="10545"/>
    <cellStyle name="표준 11 6 2 5 3" xfId="16116"/>
    <cellStyle name="표준 11 6 2 6" xfId="6978"/>
    <cellStyle name="표준 11 6 2 7" xfId="12549"/>
    <cellStyle name="표준 11 6 3" xfId="898"/>
    <cellStyle name="표준 11 6 3 2" xfId="1132"/>
    <cellStyle name="표준 11 6 3 3" xfId="2361"/>
    <cellStyle name="표준 11 6 3 3 2" xfId="4088"/>
    <cellStyle name="표준 11 6 3 3 2 2" xfId="9663"/>
    <cellStyle name="표준 11 6 3 3 2 3" xfId="15234"/>
    <cellStyle name="표준 11 6 3 3 3" xfId="5946"/>
    <cellStyle name="표준 11 6 3 3 3 2" xfId="11521"/>
    <cellStyle name="표준 11 6 3 3 3 3" xfId="17092"/>
    <cellStyle name="표준 11 6 3 3 4" xfId="7954"/>
    <cellStyle name="표준 11 6 3 3 5" xfId="13525"/>
    <cellStyle name="표준 11 6 3 4" xfId="3357"/>
    <cellStyle name="표준 11 6 3 4 2" xfId="8931"/>
    <cellStyle name="표준 11 6 3 4 3" xfId="14502"/>
    <cellStyle name="표준 11 6 3 5" xfId="5214"/>
    <cellStyle name="표준 11 6 3 5 2" xfId="10789"/>
    <cellStyle name="표준 11 6 3 5 3" xfId="16360"/>
    <cellStyle name="표준 11 6 3 6" xfId="7222"/>
    <cellStyle name="표준 11 6 3 7" xfId="12793"/>
    <cellStyle name="표준 11 6 4" xfId="1130"/>
    <cellStyle name="표준 11 6 5" xfId="1873"/>
    <cellStyle name="표준 11 6 5 2" xfId="3600"/>
    <cellStyle name="표준 11 6 5 2 2" xfId="9175"/>
    <cellStyle name="표준 11 6 5 2 3" xfId="14746"/>
    <cellStyle name="표준 11 6 5 3" xfId="5458"/>
    <cellStyle name="표준 11 6 5 3 2" xfId="11033"/>
    <cellStyle name="표준 11 6 5 3 3" xfId="16604"/>
    <cellStyle name="표준 11 6 5 4" xfId="7466"/>
    <cellStyle name="표준 11 6 5 5" xfId="13037"/>
    <cellStyle name="표준 11 6 6" xfId="2605"/>
    <cellStyle name="표준 11 6 6 2" xfId="4332"/>
    <cellStyle name="표준 11 6 6 2 2" xfId="9907"/>
    <cellStyle name="표준 11 6 6 2 3" xfId="15478"/>
    <cellStyle name="표준 11 6 6 3" xfId="6190"/>
    <cellStyle name="표준 11 6 6 3 2" xfId="11765"/>
    <cellStyle name="표준 11 6 6 3 3" xfId="17336"/>
    <cellStyle name="표준 11 6 6 4" xfId="8198"/>
    <cellStyle name="표준 11 6 6 5" xfId="13769"/>
    <cellStyle name="표준 11 6 7" xfId="2869"/>
    <cellStyle name="표준 11 6 7 2" xfId="8443"/>
    <cellStyle name="표준 11 6 7 3" xfId="14014"/>
    <cellStyle name="표준 11 6 8" xfId="4726"/>
    <cellStyle name="표준 11 6 8 2" xfId="10301"/>
    <cellStyle name="표준 11 6 8 3" xfId="15872"/>
    <cellStyle name="표준 11 6 9" xfId="6734"/>
    <cellStyle name="표준 11 7" xfId="564"/>
    <cellStyle name="표준 11 7 2" xfId="1133"/>
    <cellStyle name="표준 11 7 3" xfId="2027"/>
    <cellStyle name="표준 11 7 3 2" xfId="3754"/>
    <cellStyle name="표준 11 7 3 2 2" xfId="9329"/>
    <cellStyle name="표준 11 7 3 2 3" xfId="14900"/>
    <cellStyle name="표준 11 7 3 3" xfId="5612"/>
    <cellStyle name="표준 11 7 3 3 2" xfId="11187"/>
    <cellStyle name="표준 11 7 3 3 3" xfId="16758"/>
    <cellStyle name="표준 11 7 3 4" xfId="7620"/>
    <cellStyle name="표준 11 7 3 5" xfId="13191"/>
    <cellStyle name="표준 11 7 4" xfId="3023"/>
    <cellStyle name="표준 11 7 4 2" xfId="8597"/>
    <cellStyle name="표준 11 7 4 3" xfId="14168"/>
    <cellStyle name="표준 11 7 5" xfId="4880"/>
    <cellStyle name="표준 11 7 5 2" xfId="10455"/>
    <cellStyle name="표준 11 7 5 3" xfId="16026"/>
    <cellStyle name="표준 11 7 6" xfId="6888"/>
    <cellStyle name="표준 11 7 7" xfId="12459"/>
    <cellStyle name="표준 11 8" xfId="808"/>
    <cellStyle name="표준 11 8 2" xfId="1134"/>
    <cellStyle name="표준 11 8 3" xfId="2271"/>
    <cellStyle name="표준 11 8 3 2" xfId="3998"/>
    <cellStyle name="표준 11 8 3 2 2" xfId="9573"/>
    <cellStyle name="표준 11 8 3 2 3" xfId="15144"/>
    <cellStyle name="표준 11 8 3 3" xfId="5856"/>
    <cellStyle name="표준 11 8 3 3 2" xfId="11431"/>
    <cellStyle name="표준 11 8 3 3 3" xfId="17002"/>
    <cellStyle name="표준 11 8 3 4" xfId="7864"/>
    <cellStyle name="표준 11 8 3 5" xfId="13435"/>
    <cellStyle name="표준 11 8 4" xfId="3267"/>
    <cellStyle name="표준 11 8 4 2" xfId="8841"/>
    <cellStyle name="표준 11 8 4 3" xfId="14412"/>
    <cellStyle name="표준 11 8 5" xfId="5124"/>
    <cellStyle name="표준 11 8 5 2" xfId="10699"/>
    <cellStyle name="표준 11 8 5 3" xfId="16270"/>
    <cellStyle name="표준 11 8 6" xfId="7132"/>
    <cellStyle name="표준 11 8 7" xfId="12703"/>
    <cellStyle name="표준 11 9" xfId="1096"/>
    <cellStyle name="표준 12" xfId="308"/>
    <cellStyle name="표준 12 2" xfId="2749"/>
    <cellStyle name="표준 12 3" xfId="4622"/>
    <cellStyle name="표준 12 3 2" xfId="10197"/>
    <cellStyle name="표준 12 3 3" xfId="15768"/>
    <cellStyle name="표준 13" xfId="305"/>
    <cellStyle name="표준 13 2" xfId="4474"/>
    <cellStyle name="표준 13 2 2" xfId="10049"/>
    <cellStyle name="표준 13 2 3" xfId="15620"/>
    <cellStyle name="표준 13 3" xfId="6332"/>
    <cellStyle name="표준 13 3 2" xfId="11907"/>
    <cellStyle name="표준 13 3 3" xfId="17478"/>
    <cellStyle name="표준 13 4" xfId="6631"/>
    <cellStyle name="표준 13 5" xfId="12202"/>
    <cellStyle name="표준 14" xfId="2"/>
    <cellStyle name="표준 14 2" xfId="6482"/>
    <cellStyle name="표준 14 3" xfId="8340"/>
    <cellStyle name="표준 14 4" xfId="13911"/>
    <cellStyle name="표준 15" xfId="2750"/>
    <cellStyle name="표준 16" xfId="2751"/>
    <cellStyle name="표준 17" xfId="2752"/>
    <cellStyle name="표준 18" xfId="2753"/>
    <cellStyle name="표준 19" xfId="2754"/>
    <cellStyle name="표준 2" xfId="1"/>
    <cellStyle name="표준 2 2" xfId="11"/>
    <cellStyle name="표준 2 2 2" xfId="12"/>
    <cellStyle name="표준 2 2 3" xfId="13"/>
    <cellStyle name="표준 2 3" xfId="14"/>
    <cellStyle name="표준 2 4" xfId="15"/>
    <cellStyle name="표준 2 5" xfId="6481"/>
    <cellStyle name="표준 2 6" xfId="10"/>
    <cellStyle name="표준 2_(심광보교수님연구실-98, 100, 101)" xfId="16"/>
    <cellStyle name="표준 20" xfId="2755"/>
    <cellStyle name="표준 21" xfId="2756"/>
    <cellStyle name="표준 22" xfId="2757"/>
    <cellStyle name="표준 23" xfId="2758"/>
    <cellStyle name="표준 24" xfId="2759"/>
    <cellStyle name="표준 25" xfId="2760"/>
    <cellStyle name="표준 26" xfId="2761"/>
    <cellStyle name="표준 27" xfId="2762"/>
    <cellStyle name="표준 28" xfId="2763"/>
    <cellStyle name="표준 29" xfId="2764"/>
    <cellStyle name="표준 3" xfId="5"/>
    <cellStyle name="표준 3 2" xfId="17"/>
    <cellStyle name="표준 3 2 2" xfId="148"/>
    <cellStyle name="표준 3 3" xfId="18"/>
    <cellStyle name="표준 3 3 2" xfId="149"/>
    <cellStyle name="표준 3 4" xfId="19"/>
    <cellStyle name="표준 3 4 2" xfId="150"/>
    <cellStyle name="표준 3_회신- ●붙임 2. 연구실 안전관리책임자 및 담당자 명단 및 작성요령" xfId="20"/>
    <cellStyle name="표준 30" xfId="4623"/>
    <cellStyle name="표준 30 2" xfId="10198"/>
    <cellStyle name="표준 30 3" xfId="15769"/>
    <cellStyle name="표준 31" xfId="6480"/>
    <cellStyle name="표준 32" xfId="9"/>
    <cellStyle name="표준 33" xfId="17637"/>
    <cellStyle name="표준 34" xfId="17638"/>
    <cellStyle name="표준 35" xfId="17641"/>
    <cellStyle name="표준 4" xfId="21"/>
    <cellStyle name="표준 4 2" xfId="151"/>
    <cellStyle name="표준 4 3" xfId="17642"/>
    <cellStyle name="표준 5" xfId="152"/>
    <cellStyle name="표준 6" xfId="153"/>
    <cellStyle name="표준 7" xfId="154"/>
    <cellStyle name="표준 7 2" xfId="2765"/>
    <cellStyle name="표준 8" xfId="155"/>
    <cellStyle name="표준 9" xfId="157"/>
    <cellStyle name="표준 9 10" xfId="168"/>
    <cellStyle name="표준 9 10 10" xfId="1135"/>
    <cellStyle name="표준 9 10 11" xfId="1781"/>
    <cellStyle name="표준 9 10 11 2" xfId="3508"/>
    <cellStyle name="표준 9 10 11 2 2" xfId="9083"/>
    <cellStyle name="표준 9 10 11 2 3" xfId="14654"/>
    <cellStyle name="표준 9 10 11 3" xfId="5366"/>
    <cellStyle name="표준 9 10 11 3 2" xfId="10941"/>
    <cellStyle name="표준 9 10 11 3 3" xfId="16512"/>
    <cellStyle name="표준 9 10 11 4" xfId="7374"/>
    <cellStyle name="표준 9 10 11 5" xfId="12945"/>
    <cellStyle name="표준 9 10 12" xfId="2513"/>
    <cellStyle name="표준 9 10 12 2" xfId="4240"/>
    <cellStyle name="표준 9 10 12 2 2" xfId="9815"/>
    <cellStyle name="표준 9 10 12 2 3" xfId="15386"/>
    <cellStyle name="표준 9 10 12 3" xfId="6098"/>
    <cellStyle name="표준 9 10 12 3 2" xfId="11673"/>
    <cellStyle name="표준 9 10 12 3 3" xfId="17244"/>
    <cellStyle name="표준 9 10 12 4" xfId="8106"/>
    <cellStyle name="표준 9 10 12 5" xfId="13677"/>
    <cellStyle name="표준 9 10 13" xfId="318"/>
    <cellStyle name="표준 9 10 13 2" xfId="4485"/>
    <cellStyle name="표준 9 10 13 2 2" xfId="10060"/>
    <cellStyle name="표준 9 10 13 2 3" xfId="15631"/>
    <cellStyle name="표준 9 10 13 3" xfId="6343"/>
    <cellStyle name="표준 9 10 13 3 2" xfId="11918"/>
    <cellStyle name="표준 9 10 13 3 3" xfId="17489"/>
    <cellStyle name="표준 9 10 13 4" xfId="6642"/>
    <cellStyle name="표준 9 10 13 5" xfId="12213"/>
    <cellStyle name="표준 9 10 14" xfId="2777"/>
    <cellStyle name="표준 9 10 14 2" xfId="8351"/>
    <cellStyle name="표준 9 10 14 3" xfId="13922"/>
    <cellStyle name="표준 9 10 15" xfId="4634"/>
    <cellStyle name="표준 9 10 15 2" xfId="10209"/>
    <cellStyle name="표준 9 10 15 3" xfId="15780"/>
    <cellStyle name="표준 9 10 16" xfId="6494"/>
    <cellStyle name="표준 9 10 17" xfId="12065"/>
    <cellStyle name="표준 9 10 2" xfId="180"/>
    <cellStyle name="표준 9 10 2 10" xfId="331"/>
    <cellStyle name="표준 9 10 2 10 2" xfId="4497"/>
    <cellStyle name="표준 9 10 2 10 2 2" xfId="10072"/>
    <cellStyle name="표준 9 10 2 10 2 3" xfId="15643"/>
    <cellStyle name="표준 9 10 2 10 3" xfId="6355"/>
    <cellStyle name="표준 9 10 2 10 3 2" xfId="11930"/>
    <cellStyle name="표준 9 10 2 10 3 3" xfId="17501"/>
    <cellStyle name="표준 9 10 2 10 4" xfId="6655"/>
    <cellStyle name="표준 9 10 2 10 5" xfId="12226"/>
    <cellStyle name="표준 9 10 2 11" xfId="2790"/>
    <cellStyle name="표준 9 10 2 11 2" xfId="8364"/>
    <cellStyle name="표준 9 10 2 11 3" xfId="13935"/>
    <cellStyle name="표준 9 10 2 12" xfId="4647"/>
    <cellStyle name="표준 9 10 2 12 2" xfId="10222"/>
    <cellStyle name="표준 9 10 2 12 3" xfId="15793"/>
    <cellStyle name="표준 9 10 2 13" xfId="6506"/>
    <cellStyle name="표준 9 10 2 14" xfId="12077"/>
    <cellStyle name="표준 9 10 2 2" xfId="204"/>
    <cellStyle name="표준 9 10 2 2 10" xfId="2815"/>
    <cellStyle name="표준 9 10 2 2 10 2" xfId="8389"/>
    <cellStyle name="표준 9 10 2 2 10 3" xfId="13960"/>
    <cellStyle name="표준 9 10 2 2 11" xfId="4672"/>
    <cellStyle name="표준 9 10 2 2 11 2" xfId="10247"/>
    <cellStyle name="표준 9 10 2 2 11 3" xfId="15818"/>
    <cellStyle name="표준 9 10 2 2 12" xfId="6530"/>
    <cellStyle name="표준 9 10 2 2 13" xfId="12101"/>
    <cellStyle name="표준 9 10 2 2 2" xfId="253"/>
    <cellStyle name="표준 9 10 2 2 2 10" xfId="6579"/>
    <cellStyle name="표준 9 10 2 2 2 11" xfId="12150"/>
    <cellStyle name="표준 9 10 2 2 2 2" xfId="767"/>
    <cellStyle name="표준 9 10 2 2 2 2 2" xfId="1139"/>
    <cellStyle name="표준 9 10 2 2 2 2 3" xfId="2230"/>
    <cellStyle name="표준 9 10 2 2 2 2 3 2" xfId="3957"/>
    <cellStyle name="표준 9 10 2 2 2 2 3 2 2" xfId="9532"/>
    <cellStyle name="표준 9 10 2 2 2 2 3 2 3" xfId="15103"/>
    <cellStyle name="표준 9 10 2 2 2 2 3 3" xfId="5815"/>
    <cellStyle name="표준 9 10 2 2 2 2 3 3 2" xfId="11390"/>
    <cellStyle name="표준 9 10 2 2 2 2 3 3 3" xfId="16961"/>
    <cellStyle name="표준 9 10 2 2 2 2 3 4" xfId="7823"/>
    <cellStyle name="표준 9 10 2 2 2 2 3 5" xfId="13394"/>
    <cellStyle name="표준 9 10 2 2 2 2 4" xfId="3226"/>
    <cellStyle name="표준 9 10 2 2 2 2 4 2" xfId="8800"/>
    <cellStyle name="표준 9 10 2 2 2 2 4 3" xfId="14371"/>
    <cellStyle name="표준 9 10 2 2 2 2 5" xfId="5083"/>
    <cellStyle name="표준 9 10 2 2 2 2 5 2" xfId="10658"/>
    <cellStyle name="표준 9 10 2 2 2 2 5 3" xfId="16229"/>
    <cellStyle name="표준 9 10 2 2 2 2 6" xfId="7091"/>
    <cellStyle name="표준 9 10 2 2 2 2 7" xfId="12662"/>
    <cellStyle name="표준 9 10 2 2 2 3" xfId="1011"/>
    <cellStyle name="표준 9 10 2 2 2 3 2" xfId="1140"/>
    <cellStyle name="표준 9 10 2 2 2 3 3" xfId="2474"/>
    <cellStyle name="표준 9 10 2 2 2 3 3 2" xfId="4201"/>
    <cellStyle name="표준 9 10 2 2 2 3 3 2 2" xfId="9776"/>
    <cellStyle name="표준 9 10 2 2 2 3 3 2 3" xfId="15347"/>
    <cellStyle name="표준 9 10 2 2 2 3 3 3" xfId="6059"/>
    <cellStyle name="표준 9 10 2 2 2 3 3 3 2" xfId="11634"/>
    <cellStyle name="표준 9 10 2 2 2 3 3 3 3" xfId="17205"/>
    <cellStyle name="표준 9 10 2 2 2 3 3 4" xfId="8067"/>
    <cellStyle name="표준 9 10 2 2 2 3 3 5" xfId="13638"/>
    <cellStyle name="표준 9 10 2 2 2 3 4" xfId="3470"/>
    <cellStyle name="표준 9 10 2 2 2 3 4 2" xfId="9044"/>
    <cellStyle name="표준 9 10 2 2 2 3 4 3" xfId="14615"/>
    <cellStyle name="표준 9 10 2 2 2 3 5" xfId="5327"/>
    <cellStyle name="표준 9 10 2 2 2 3 5 2" xfId="10902"/>
    <cellStyle name="표준 9 10 2 2 2 3 5 3" xfId="16473"/>
    <cellStyle name="표준 9 10 2 2 2 3 6" xfId="7335"/>
    <cellStyle name="표준 9 10 2 2 2 3 7" xfId="12906"/>
    <cellStyle name="표준 9 10 2 2 2 4" xfId="1138"/>
    <cellStyle name="표준 9 10 2 2 2 5" xfId="1986"/>
    <cellStyle name="표준 9 10 2 2 2 5 2" xfId="3713"/>
    <cellStyle name="표준 9 10 2 2 2 5 2 2" xfId="9288"/>
    <cellStyle name="표준 9 10 2 2 2 5 2 3" xfId="14859"/>
    <cellStyle name="표준 9 10 2 2 2 5 3" xfId="5571"/>
    <cellStyle name="표준 9 10 2 2 2 5 3 2" xfId="11146"/>
    <cellStyle name="표준 9 10 2 2 2 5 3 3" xfId="16717"/>
    <cellStyle name="표준 9 10 2 2 2 5 4" xfId="7579"/>
    <cellStyle name="표준 9 10 2 2 2 5 5" xfId="13150"/>
    <cellStyle name="표준 9 10 2 2 2 6" xfId="2718"/>
    <cellStyle name="표준 9 10 2 2 2 6 2" xfId="4445"/>
    <cellStyle name="표준 9 10 2 2 2 6 2 2" xfId="10020"/>
    <cellStyle name="표준 9 10 2 2 2 6 2 3" xfId="15591"/>
    <cellStyle name="표준 9 10 2 2 2 6 3" xfId="6303"/>
    <cellStyle name="표준 9 10 2 2 2 6 3 2" xfId="11878"/>
    <cellStyle name="표준 9 10 2 2 2 6 3 3" xfId="17449"/>
    <cellStyle name="표준 9 10 2 2 2 6 4" xfId="8311"/>
    <cellStyle name="표준 9 10 2 2 2 6 5" xfId="13882"/>
    <cellStyle name="표준 9 10 2 2 2 7" xfId="523"/>
    <cellStyle name="표준 9 10 2 2 2 7 2" xfId="4619"/>
    <cellStyle name="표준 9 10 2 2 2 7 2 2" xfId="10194"/>
    <cellStyle name="표준 9 10 2 2 2 7 2 3" xfId="15765"/>
    <cellStyle name="표준 9 10 2 2 2 7 3" xfId="6477"/>
    <cellStyle name="표준 9 10 2 2 2 7 3 2" xfId="12052"/>
    <cellStyle name="표준 9 10 2 2 2 7 3 3" xfId="17623"/>
    <cellStyle name="표준 9 10 2 2 2 7 4" xfId="6847"/>
    <cellStyle name="표준 9 10 2 2 2 7 5" xfId="12418"/>
    <cellStyle name="표준 9 10 2 2 2 8" xfId="2982"/>
    <cellStyle name="표준 9 10 2 2 2 8 2" xfId="8556"/>
    <cellStyle name="표준 9 10 2 2 2 8 3" xfId="14127"/>
    <cellStyle name="표준 9 10 2 2 2 9" xfId="4839"/>
    <cellStyle name="표준 9 10 2 2 2 9 2" xfId="10414"/>
    <cellStyle name="표준 9 10 2 2 2 9 3" xfId="15985"/>
    <cellStyle name="표준 9 10 2 2 3" xfId="302"/>
    <cellStyle name="표준 9 10 2 2 3 10" xfId="6628"/>
    <cellStyle name="표준 9 10 2 2 3 11" xfId="12199"/>
    <cellStyle name="표준 9 10 2 2 3 2" xfId="690"/>
    <cellStyle name="표준 9 10 2 2 3 2 2" xfId="1142"/>
    <cellStyle name="표준 9 10 2 2 3 2 3" xfId="2153"/>
    <cellStyle name="표준 9 10 2 2 3 2 3 2" xfId="3880"/>
    <cellStyle name="표준 9 10 2 2 3 2 3 2 2" xfId="9455"/>
    <cellStyle name="표준 9 10 2 2 3 2 3 2 3" xfId="15026"/>
    <cellStyle name="표준 9 10 2 2 3 2 3 3" xfId="5738"/>
    <cellStyle name="표준 9 10 2 2 3 2 3 3 2" xfId="11313"/>
    <cellStyle name="표준 9 10 2 2 3 2 3 3 3" xfId="16884"/>
    <cellStyle name="표준 9 10 2 2 3 2 3 4" xfId="7746"/>
    <cellStyle name="표준 9 10 2 2 3 2 3 5" xfId="13317"/>
    <cellStyle name="표준 9 10 2 2 3 2 4" xfId="3149"/>
    <cellStyle name="표준 9 10 2 2 3 2 4 2" xfId="8723"/>
    <cellStyle name="표준 9 10 2 2 3 2 4 3" xfId="14294"/>
    <cellStyle name="표준 9 10 2 2 3 2 5" xfId="5006"/>
    <cellStyle name="표준 9 10 2 2 3 2 5 2" xfId="10581"/>
    <cellStyle name="표준 9 10 2 2 3 2 5 3" xfId="16152"/>
    <cellStyle name="표준 9 10 2 2 3 2 6" xfId="7014"/>
    <cellStyle name="표준 9 10 2 2 3 2 7" xfId="12585"/>
    <cellStyle name="표준 9 10 2 2 3 3" xfId="934"/>
    <cellStyle name="표준 9 10 2 2 3 3 2" xfId="1143"/>
    <cellStyle name="표준 9 10 2 2 3 3 3" xfId="2397"/>
    <cellStyle name="표준 9 10 2 2 3 3 3 2" xfId="4124"/>
    <cellStyle name="표준 9 10 2 2 3 3 3 2 2" xfId="9699"/>
    <cellStyle name="표준 9 10 2 2 3 3 3 2 3" xfId="15270"/>
    <cellStyle name="표준 9 10 2 2 3 3 3 3" xfId="5982"/>
    <cellStyle name="표준 9 10 2 2 3 3 3 3 2" xfId="11557"/>
    <cellStyle name="표준 9 10 2 2 3 3 3 3 3" xfId="17128"/>
    <cellStyle name="표준 9 10 2 2 3 3 3 4" xfId="7990"/>
    <cellStyle name="표준 9 10 2 2 3 3 3 5" xfId="13561"/>
    <cellStyle name="표준 9 10 2 2 3 3 4" xfId="3393"/>
    <cellStyle name="표준 9 10 2 2 3 3 4 2" xfId="8967"/>
    <cellStyle name="표준 9 10 2 2 3 3 4 3" xfId="14538"/>
    <cellStyle name="표준 9 10 2 2 3 3 5" xfId="5250"/>
    <cellStyle name="표준 9 10 2 2 3 3 5 2" xfId="10825"/>
    <cellStyle name="표준 9 10 2 2 3 3 5 3" xfId="16396"/>
    <cellStyle name="표준 9 10 2 2 3 3 6" xfId="7258"/>
    <cellStyle name="표준 9 10 2 2 3 3 7" xfId="12829"/>
    <cellStyle name="표준 9 10 2 2 3 4" xfId="1141"/>
    <cellStyle name="표준 9 10 2 2 3 5" xfId="1909"/>
    <cellStyle name="표준 9 10 2 2 3 5 2" xfId="3636"/>
    <cellStyle name="표준 9 10 2 2 3 5 2 2" xfId="9211"/>
    <cellStyle name="표준 9 10 2 2 3 5 2 3" xfId="14782"/>
    <cellStyle name="표준 9 10 2 2 3 5 3" xfId="5494"/>
    <cellStyle name="표준 9 10 2 2 3 5 3 2" xfId="11069"/>
    <cellStyle name="표준 9 10 2 2 3 5 3 3" xfId="16640"/>
    <cellStyle name="표준 9 10 2 2 3 5 4" xfId="7502"/>
    <cellStyle name="표준 9 10 2 2 3 5 5" xfId="13073"/>
    <cellStyle name="표준 9 10 2 2 3 6" xfId="2641"/>
    <cellStyle name="표준 9 10 2 2 3 6 2" xfId="4368"/>
    <cellStyle name="표준 9 10 2 2 3 6 2 2" xfId="9943"/>
    <cellStyle name="표준 9 10 2 2 3 6 2 3" xfId="15514"/>
    <cellStyle name="표준 9 10 2 2 3 6 3" xfId="6226"/>
    <cellStyle name="표준 9 10 2 2 3 6 3 2" xfId="11801"/>
    <cellStyle name="표준 9 10 2 2 3 6 3 3" xfId="17372"/>
    <cellStyle name="표준 9 10 2 2 3 6 4" xfId="8234"/>
    <cellStyle name="표준 9 10 2 2 3 6 5" xfId="13805"/>
    <cellStyle name="표준 9 10 2 2 3 7" xfId="446"/>
    <cellStyle name="표준 9 10 2 2 3 7 2" xfId="4582"/>
    <cellStyle name="표준 9 10 2 2 3 7 2 2" xfId="10157"/>
    <cellStyle name="표준 9 10 2 2 3 7 2 3" xfId="15728"/>
    <cellStyle name="표준 9 10 2 2 3 7 3" xfId="6440"/>
    <cellStyle name="표준 9 10 2 2 3 7 3 2" xfId="12015"/>
    <cellStyle name="표준 9 10 2 2 3 7 3 3" xfId="17586"/>
    <cellStyle name="표준 9 10 2 2 3 7 4" xfId="6770"/>
    <cellStyle name="표준 9 10 2 2 3 7 5" xfId="12341"/>
    <cellStyle name="표준 9 10 2 2 3 8" xfId="2905"/>
    <cellStyle name="표준 9 10 2 2 3 8 2" xfId="8479"/>
    <cellStyle name="표준 9 10 2 2 3 8 3" xfId="14050"/>
    <cellStyle name="표준 9 10 2 2 3 9" xfId="4762"/>
    <cellStyle name="표준 9 10 2 2 3 9 2" xfId="10337"/>
    <cellStyle name="표준 9 10 2 2 3 9 3" xfId="15908"/>
    <cellStyle name="표준 9 10 2 2 4" xfId="600"/>
    <cellStyle name="표준 9 10 2 2 4 2" xfId="1144"/>
    <cellStyle name="표준 9 10 2 2 4 3" xfId="2063"/>
    <cellStyle name="표준 9 10 2 2 4 3 2" xfId="3790"/>
    <cellStyle name="표준 9 10 2 2 4 3 2 2" xfId="9365"/>
    <cellStyle name="표준 9 10 2 2 4 3 2 3" xfId="14936"/>
    <cellStyle name="표준 9 10 2 2 4 3 3" xfId="5648"/>
    <cellStyle name="표준 9 10 2 2 4 3 3 2" xfId="11223"/>
    <cellStyle name="표준 9 10 2 2 4 3 3 3" xfId="16794"/>
    <cellStyle name="표준 9 10 2 2 4 3 4" xfId="7656"/>
    <cellStyle name="표준 9 10 2 2 4 3 5" xfId="13227"/>
    <cellStyle name="표준 9 10 2 2 4 4" xfId="3059"/>
    <cellStyle name="표준 9 10 2 2 4 4 2" xfId="8633"/>
    <cellStyle name="표준 9 10 2 2 4 4 3" xfId="14204"/>
    <cellStyle name="표준 9 10 2 2 4 5" xfId="4916"/>
    <cellStyle name="표준 9 10 2 2 4 5 2" xfId="10491"/>
    <cellStyle name="표준 9 10 2 2 4 5 3" xfId="16062"/>
    <cellStyle name="표준 9 10 2 2 4 6" xfId="6924"/>
    <cellStyle name="표준 9 10 2 2 4 7" xfId="12495"/>
    <cellStyle name="표준 9 10 2 2 5" xfId="844"/>
    <cellStyle name="표준 9 10 2 2 5 2" xfId="1145"/>
    <cellStyle name="표준 9 10 2 2 5 3" xfId="2307"/>
    <cellStyle name="표준 9 10 2 2 5 3 2" xfId="4034"/>
    <cellStyle name="표준 9 10 2 2 5 3 2 2" xfId="9609"/>
    <cellStyle name="표준 9 10 2 2 5 3 2 3" xfId="15180"/>
    <cellStyle name="표준 9 10 2 2 5 3 3" xfId="5892"/>
    <cellStyle name="표준 9 10 2 2 5 3 3 2" xfId="11467"/>
    <cellStyle name="표준 9 10 2 2 5 3 3 3" xfId="17038"/>
    <cellStyle name="표준 9 10 2 2 5 3 4" xfId="7900"/>
    <cellStyle name="표준 9 10 2 2 5 3 5" xfId="13471"/>
    <cellStyle name="표준 9 10 2 2 5 4" xfId="3303"/>
    <cellStyle name="표준 9 10 2 2 5 4 2" xfId="8877"/>
    <cellStyle name="표준 9 10 2 2 5 4 3" xfId="14448"/>
    <cellStyle name="표준 9 10 2 2 5 5" xfId="5160"/>
    <cellStyle name="표준 9 10 2 2 5 5 2" xfId="10735"/>
    <cellStyle name="표준 9 10 2 2 5 5 3" xfId="16306"/>
    <cellStyle name="표준 9 10 2 2 5 6" xfId="7168"/>
    <cellStyle name="표준 9 10 2 2 5 7" xfId="12739"/>
    <cellStyle name="표준 9 10 2 2 6" xfId="1137"/>
    <cellStyle name="표준 9 10 2 2 7" xfId="1819"/>
    <cellStyle name="표준 9 10 2 2 7 2" xfId="3546"/>
    <cellStyle name="표준 9 10 2 2 7 2 2" xfId="9121"/>
    <cellStyle name="표준 9 10 2 2 7 2 3" xfId="14692"/>
    <cellStyle name="표준 9 10 2 2 7 3" xfId="5404"/>
    <cellStyle name="표준 9 10 2 2 7 3 2" xfId="10979"/>
    <cellStyle name="표준 9 10 2 2 7 3 3" xfId="16550"/>
    <cellStyle name="표준 9 10 2 2 7 4" xfId="7412"/>
    <cellStyle name="표준 9 10 2 2 7 5" xfId="12983"/>
    <cellStyle name="표준 9 10 2 2 8" xfId="2551"/>
    <cellStyle name="표준 9 10 2 2 8 2" xfId="4278"/>
    <cellStyle name="표준 9 10 2 2 8 2 2" xfId="9853"/>
    <cellStyle name="표준 9 10 2 2 8 2 3" xfId="15424"/>
    <cellStyle name="표준 9 10 2 2 8 3" xfId="6136"/>
    <cellStyle name="표준 9 10 2 2 8 3 2" xfId="11711"/>
    <cellStyle name="표준 9 10 2 2 8 3 3" xfId="17282"/>
    <cellStyle name="표준 9 10 2 2 8 4" xfId="8144"/>
    <cellStyle name="표준 9 10 2 2 8 5" xfId="13715"/>
    <cellStyle name="표준 9 10 2 2 9" xfId="356"/>
    <cellStyle name="표준 9 10 2 2 9 2" xfId="4521"/>
    <cellStyle name="표준 9 10 2 2 9 2 2" xfId="10096"/>
    <cellStyle name="표준 9 10 2 2 9 2 3" xfId="15667"/>
    <cellStyle name="표준 9 10 2 2 9 3" xfId="6379"/>
    <cellStyle name="표준 9 10 2 2 9 3 2" xfId="11954"/>
    <cellStyle name="표준 9 10 2 2 9 3 3" xfId="17525"/>
    <cellStyle name="표준 9 10 2 2 9 4" xfId="6680"/>
    <cellStyle name="표준 9 10 2 2 9 5" xfId="12251"/>
    <cellStyle name="표준 9 10 2 3" xfId="229"/>
    <cellStyle name="표준 9 10 2 3 10" xfId="6555"/>
    <cellStyle name="표준 9 10 2 3 11" xfId="12126"/>
    <cellStyle name="표준 9 10 2 3 2" xfId="742"/>
    <cellStyle name="표준 9 10 2 3 2 2" xfId="1147"/>
    <cellStyle name="표준 9 10 2 3 2 3" xfId="2205"/>
    <cellStyle name="표준 9 10 2 3 2 3 2" xfId="3932"/>
    <cellStyle name="표준 9 10 2 3 2 3 2 2" xfId="9507"/>
    <cellStyle name="표준 9 10 2 3 2 3 2 3" xfId="15078"/>
    <cellStyle name="표준 9 10 2 3 2 3 3" xfId="5790"/>
    <cellStyle name="표준 9 10 2 3 2 3 3 2" xfId="11365"/>
    <cellStyle name="표준 9 10 2 3 2 3 3 3" xfId="16936"/>
    <cellStyle name="표준 9 10 2 3 2 3 4" xfId="7798"/>
    <cellStyle name="표준 9 10 2 3 2 3 5" xfId="13369"/>
    <cellStyle name="표준 9 10 2 3 2 4" xfId="3201"/>
    <cellStyle name="표준 9 10 2 3 2 4 2" xfId="8775"/>
    <cellStyle name="표준 9 10 2 3 2 4 3" xfId="14346"/>
    <cellStyle name="표준 9 10 2 3 2 5" xfId="5058"/>
    <cellStyle name="표준 9 10 2 3 2 5 2" xfId="10633"/>
    <cellStyle name="표준 9 10 2 3 2 5 3" xfId="16204"/>
    <cellStyle name="표준 9 10 2 3 2 6" xfId="7066"/>
    <cellStyle name="표준 9 10 2 3 2 7" xfId="12637"/>
    <cellStyle name="표준 9 10 2 3 3" xfId="986"/>
    <cellStyle name="표준 9 10 2 3 3 2" xfId="1148"/>
    <cellStyle name="표준 9 10 2 3 3 3" xfId="2449"/>
    <cellStyle name="표준 9 10 2 3 3 3 2" xfId="4176"/>
    <cellStyle name="표준 9 10 2 3 3 3 2 2" xfId="9751"/>
    <cellStyle name="표준 9 10 2 3 3 3 2 3" xfId="15322"/>
    <cellStyle name="표준 9 10 2 3 3 3 3" xfId="6034"/>
    <cellStyle name="표준 9 10 2 3 3 3 3 2" xfId="11609"/>
    <cellStyle name="표준 9 10 2 3 3 3 3 3" xfId="17180"/>
    <cellStyle name="표준 9 10 2 3 3 3 4" xfId="8042"/>
    <cellStyle name="표준 9 10 2 3 3 3 5" xfId="13613"/>
    <cellStyle name="표준 9 10 2 3 3 4" xfId="3445"/>
    <cellStyle name="표준 9 10 2 3 3 4 2" xfId="9019"/>
    <cellStyle name="표준 9 10 2 3 3 4 3" xfId="14590"/>
    <cellStyle name="표준 9 10 2 3 3 5" xfId="5302"/>
    <cellStyle name="표준 9 10 2 3 3 5 2" xfId="10877"/>
    <cellStyle name="표준 9 10 2 3 3 5 3" xfId="16448"/>
    <cellStyle name="표준 9 10 2 3 3 6" xfId="7310"/>
    <cellStyle name="표준 9 10 2 3 3 7" xfId="12881"/>
    <cellStyle name="표준 9 10 2 3 4" xfId="1146"/>
    <cellStyle name="표준 9 10 2 3 5" xfId="1961"/>
    <cellStyle name="표준 9 10 2 3 5 2" xfId="3688"/>
    <cellStyle name="표준 9 10 2 3 5 2 2" xfId="9263"/>
    <cellStyle name="표준 9 10 2 3 5 2 3" xfId="14834"/>
    <cellStyle name="표준 9 10 2 3 5 3" xfId="5546"/>
    <cellStyle name="표준 9 10 2 3 5 3 2" xfId="11121"/>
    <cellStyle name="표준 9 10 2 3 5 3 3" xfId="16692"/>
    <cellStyle name="표준 9 10 2 3 5 4" xfId="7554"/>
    <cellStyle name="표준 9 10 2 3 5 5" xfId="13125"/>
    <cellStyle name="표준 9 10 2 3 6" xfId="2693"/>
    <cellStyle name="표준 9 10 2 3 6 2" xfId="4420"/>
    <cellStyle name="표준 9 10 2 3 6 2 2" xfId="9995"/>
    <cellStyle name="표준 9 10 2 3 6 2 3" xfId="15566"/>
    <cellStyle name="표준 9 10 2 3 6 3" xfId="6278"/>
    <cellStyle name="표준 9 10 2 3 6 3 2" xfId="11853"/>
    <cellStyle name="표준 9 10 2 3 6 3 3" xfId="17424"/>
    <cellStyle name="표준 9 10 2 3 6 4" xfId="8286"/>
    <cellStyle name="표준 9 10 2 3 6 5" xfId="13857"/>
    <cellStyle name="표준 9 10 2 3 7" xfId="498"/>
    <cellStyle name="표준 9 10 2 3 7 2" xfId="4595"/>
    <cellStyle name="표준 9 10 2 3 7 2 2" xfId="10170"/>
    <cellStyle name="표준 9 10 2 3 7 2 3" xfId="15741"/>
    <cellStyle name="표준 9 10 2 3 7 3" xfId="6453"/>
    <cellStyle name="표준 9 10 2 3 7 3 2" xfId="12028"/>
    <cellStyle name="표준 9 10 2 3 7 3 3" xfId="17599"/>
    <cellStyle name="표준 9 10 2 3 7 4" xfId="6822"/>
    <cellStyle name="표준 9 10 2 3 7 5" xfId="12393"/>
    <cellStyle name="표준 9 10 2 3 8" xfId="2957"/>
    <cellStyle name="표준 9 10 2 3 8 2" xfId="8531"/>
    <cellStyle name="표준 9 10 2 3 8 3" xfId="14102"/>
    <cellStyle name="표준 9 10 2 3 9" xfId="4814"/>
    <cellStyle name="표준 9 10 2 3 9 2" xfId="10389"/>
    <cellStyle name="표준 9 10 2 3 9 3" xfId="15960"/>
    <cellStyle name="표준 9 10 2 4" xfId="278"/>
    <cellStyle name="표준 9 10 2 4 10" xfId="6604"/>
    <cellStyle name="표준 9 10 2 4 11" xfId="12175"/>
    <cellStyle name="표준 9 10 2 4 2" xfId="665"/>
    <cellStyle name="표준 9 10 2 4 2 2" xfId="1150"/>
    <cellStyle name="표준 9 10 2 4 2 3" xfId="2128"/>
    <cellStyle name="표준 9 10 2 4 2 3 2" xfId="3855"/>
    <cellStyle name="표준 9 10 2 4 2 3 2 2" xfId="9430"/>
    <cellStyle name="표준 9 10 2 4 2 3 2 3" xfId="15001"/>
    <cellStyle name="표준 9 10 2 4 2 3 3" xfId="5713"/>
    <cellStyle name="표준 9 10 2 4 2 3 3 2" xfId="11288"/>
    <cellStyle name="표준 9 10 2 4 2 3 3 3" xfId="16859"/>
    <cellStyle name="표준 9 10 2 4 2 3 4" xfId="7721"/>
    <cellStyle name="표준 9 10 2 4 2 3 5" xfId="13292"/>
    <cellStyle name="표준 9 10 2 4 2 4" xfId="3124"/>
    <cellStyle name="표준 9 10 2 4 2 4 2" xfId="8698"/>
    <cellStyle name="표준 9 10 2 4 2 4 3" xfId="14269"/>
    <cellStyle name="표준 9 10 2 4 2 5" xfId="4981"/>
    <cellStyle name="표준 9 10 2 4 2 5 2" xfId="10556"/>
    <cellStyle name="표준 9 10 2 4 2 5 3" xfId="16127"/>
    <cellStyle name="표준 9 10 2 4 2 6" xfId="6989"/>
    <cellStyle name="표준 9 10 2 4 2 7" xfId="12560"/>
    <cellStyle name="표준 9 10 2 4 3" xfId="909"/>
    <cellStyle name="표준 9 10 2 4 3 2" xfId="1151"/>
    <cellStyle name="표준 9 10 2 4 3 3" xfId="2372"/>
    <cellStyle name="표준 9 10 2 4 3 3 2" xfId="4099"/>
    <cellStyle name="표준 9 10 2 4 3 3 2 2" xfId="9674"/>
    <cellStyle name="표준 9 10 2 4 3 3 2 3" xfId="15245"/>
    <cellStyle name="표준 9 10 2 4 3 3 3" xfId="5957"/>
    <cellStyle name="표준 9 10 2 4 3 3 3 2" xfId="11532"/>
    <cellStyle name="표준 9 10 2 4 3 3 3 3" xfId="17103"/>
    <cellStyle name="표준 9 10 2 4 3 3 4" xfId="7965"/>
    <cellStyle name="표준 9 10 2 4 3 3 5" xfId="13536"/>
    <cellStyle name="표준 9 10 2 4 3 4" xfId="3368"/>
    <cellStyle name="표준 9 10 2 4 3 4 2" xfId="8942"/>
    <cellStyle name="표준 9 10 2 4 3 4 3" xfId="14513"/>
    <cellStyle name="표준 9 10 2 4 3 5" xfId="5225"/>
    <cellStyle name="표준 9 10 2 4 3 5 2" xfId="10800"/>
    <cellStyle name="표준 9 10 2 4 3 5 3" xfId="16371"/>
    <cellStyle name="표준 9 10 2 4 3 6" xfId="7233"/>
    <cellStyle name="표준 9 10 2 4 3 7" xfId="12804"/>
    <cellStyle name="표준 9 10 2 4 4" xfId="1149"/>
    <cellStyle name="표준 9 10 2 4 5" xfId="1884"/>
    <cellStyle name="표준 9 10 2 4 5 2" xfId="3611"/>
    <cellStyle name="표준 9 10 2 4 5 2 2" xfId="9186"/>
    <cellStyle name="표준 9 10 2 4 5 2 3" xfId="14757"/>
    <cellStyle name="표준 9 10 2 4 5 3" xfId="5469"/>
    <cellStyle name="표준 9 10 2 4 5 3 2" xfId="11044"/>
    <cellStyle name="표준 9 10 2 4 5 3 3" xfId="16615"/>
    <cellStyle name="표준 9 10 2 4 5 4" xfId="7477"/>
    <cellStyle name="표준 9 10 2 4 5 5" xfId="13048"/>
    <cellStyle name="표준 9 10 2 4 6" xfId="2616"/>
    <cellStyle name="표준 9 10 2 4 6 2" xfId="4343"/>
    <cellStyle name="표준 9 10 2 4 6 2 2" xfId="9918"/>
    <cellStyle name="표준 9 10 2 4 6 2 3" xfId="15489"/>
    <cellStyle name="표준 9 10 2 4 6 3" xfId="6201"/>
    <cellStyle name="표준 9 10 2 4 6 3 2" xfId="11776"/>
    <cellStyle name="표준 9 10 2 4 6 3 3" xfId="17347"/>
    <cellStyle name="표준 9 10 2 4 6 4" xfId="8209"/>
    <cellStyle name="표준 9 10 2 4 6 5" xfId="13780"/>
    <cellStyle name="표준 9 10 2 4 7" xfId="421"/>
    <cellStyle name="표준 9 10 2 4 7 2" xfId="4558"/>
    <cellStyle name="표준 9 10 2 4 7 2 2" xfId="10133"/>
    <cellStyle name="표준 9 10 2 4 7 2 3" xfId="15704"/>
    <cellStyle name="표준 9 10 2 4 7 3" xfId="6416"/>
    <cellStyle name="표준 9 10 2 4 7 3 2" xfId="11991"/>
    <cellStyle name="표준 9 10 2 4 7 3 3" xfId="17562"/>
    <cellStyle name="표준 9 10 2 4 7 4" xfId="6745"/>
    <cellStyle name="표준 9 10 2 4 7 5" xfId="12316"/>
    <cellStyle name="표준 9 10 2 4 8" xfId="2880"/>
    <cellStyle name="표준 9 10 2 4 8 2" xfId="8454"/>
    <cellStyle name="표준 9 10 2 4 8 3" xfId="14025"/>
    <cellStyle name="표준 9 10 2 4 9" xfId="4737"/>
    <cellStyle name="표준 9 10 2 4 9 2" xfId="10312"/>
    <cellStyle name="표준 9 10 2 4 9 3" xfId="15883"/>
    <cellStyle name="표준 9 10 2 5" xfId="575"/>
    <cellStyle name="표준 9 10 2 5 2" xfId="1152"/>
    <cellStyle name="표준 9 10 2 5 3" xfId="2038"/>
    <cellStyle name="표준 9 10 2 5 3 2" xfId="3765"/>
    <cellStyle name="표준 9 10 2 5 3 2 2" xfId="9340"/>
    <cellStyle name="표준 9 10 2 5 3 2 3" xfId="14911"/>
    <cellStyle name="표준 9 10 2 5 3 3" xfId="5623"/>
    <cellStyle name="표준 9 10 2 5 3 3 2" xfId="11198"/>
    <cellStyle name="표준 9 10 2 5 3 3 3" xfId="16769"/>
    <cellStyle name="표준 9 10 2 5 3 4" xfId="7631"/>
    <cellStyle name="표준 9 10 2 5 3 5" xfId="13202"/>
    <cellStyle name="표준 9 10 2 5 4" xfId="3034"/>
    <cellStyle name="표준 9 10 2 5 4 2" xfId="8608"/>
    <cellStyle name="표준 9 10 2 5 4 3" xfId="14179"/>
    <cellStyle name="표준 9 10 2 5 5" xfId="4891"/>
    <cellStyle name="표준 9 10 2 5 5 2" xfId="10466"/>
    <cellStyle name="표준 9 10 2 5 5 3" xfId="16037"/>
    <cellStyle name="표준 9 10 2 5 6" xfId="6899"/>
    <cellStyle name="표준 9 10 2 5 7" xfId="12470"/>
    <cellStyle name="표준 9 10 2 6" xfId="819"/>
    <cellStyle name="표준 9 10 2 6 2" xfId="1153"/>
    <cellStyle name="표준 9 10 2 6 3" xfId="2282"/>
    <cellStyle name="표준 9 10 2 6 3 2" xfId="4009"/>
    <cellStyle name="표준 9 10 2 6 3 2 2" xfId="9584"/>
    <cellStyle name="표준 9 10 2 6 3 2 3" xfId="15155"/>
    <cellStyle name="표준 9 10 2 6 3 3" xfId="5867"/>
    <cellStyle name="표준 9 10 2 6 3 3 2" xfId="11442"/>
    <cellStyle name="표준 9 10 2 6 3 3 3" xfId="17013"/>
    <cellStyle name="표준 9 10 2 6 3 4" xfId="7875"/>
    <cellStyle name="표준 9 10 2 6 3 5" xfId="13446"/>
    <cellStyle name="표준 9 10 2 6 4" xfId="3278"/>
    <cellStyle name="표준 9 10 2 6 4 2" xfId="8852"/>
    <cellStyle name="표준 9 10 2 6 4 3" xfId="14423"/>
    <cellStyle name="표준 9 10 2 6 5" xfId="5135"/>
    <cellStyle name="표준 9 10 2 6 5 2" xfId="10710"/>
    <cellStyle name="표준 9 10 2 6 5 3" xfId="16281"/>
    <cellStyle name="표준 9 10 2 6 6" xfId="7143"/>
    <cellStyle name="표준 9 10 2 6 7" xfId="12714"/>
    <cellStyle name="표준 9 10 2 7" xfId="1136"/>
    <cellStyle name="표준 9 10 2 8" xfId="1794"/>
    <cellStyle name="표준 9 10 2 8 2" xfId="3521"/>
    <cellStyle name="표준 9 10 2 8 2 2" xfId="9096"/>
    <cellStyle name="표준 9 10 2 8 2 3" xfId="14667"/>
    <cellStyle name="표준 9 10 2 8 3" xfId="5379"/>
    <cellStyle name="표준 9 10 2 8 3 2" xfId="10954"/>
    <cellStyle name="표준 9 10 2 8 3 3" xfId="16525"/>
    <cellStyle name="표준 9 10 2 8 4" xfId="7387"/>
    <cellStyle name="표준 9 10 2 8 5" xfId="12958"/>
    <cellStyle name="표준 9 10 2 9" xfId="2526"/>
    <cellStyle name="표준 9 10 2 9 2" xfId="4253"/>
    <cellStyle name="표준 9 10 2 9 2 2" xfId="9828"/>
    <cellStyle name="표준 9 10 2 9 2 3" xfId="15399"/>
    <cellStyle name="표준 9 10 2 9 3" xfId="6111"/>
    <cellStyle name="표준 9 10 2 9 3 2" xfId="11686"/>
    <cellStyle name="표준 9 10 2 9 3 3" xfId="17257"/>
    <cellStyle name="표준 9 10 2 9 4" xfId="8119"/>
    <cellStyle name="표준 9 10 2 9 5" xfId="13690"/>
    <cellStyle name="표준 9 10 3" xfId="192"/>
    <cellStyle name="표준 9 10 3 10" xfId="2803"/>
    <cellStyle name="표준 9 10 3 10 2" xfId="8377"/>
    <cellStyle name="표준 9 10 3 10 3" xfId="13948"/>
    <cellStyle name="표준 9 10 3 11" xfId="4660"/>
    <cellStyle name="표준 9 10 3 11 2" xfId="10235"/>
    <cellStyle name="표준 9 10 3 11 3" xfId="15806"/>
    <cellStyle name="표준 9 10 3 12" xfId="6518"/>
    <cellStyle name="표준 9 10 3 13" xfId="12089"/>
    <cellStyle name="표준 9 10 3 2" xfId="241"/>
    <cellStyle name="표준 9 10 3 2 10" xfId="6567"/>
    <cellStyle name="표준 9 10 3 2 11" xfId="12138"/>
    <cellStyle name="표준 9 10 3 2 2" xfId="755"/>
    <cellStyle name="표준 9 10 3 2 2 2" xfId="1156"/>
    <cellStyle name="표준 9 10 3 2 2 3" xfId="2218"/>
    <cellStyle name="표준 9 10 3 2 2 3 2" xfId="3945"/>
    <cellStyle name="표준 9 10 3 2 2 3 2 2" xfId="9520"/>
    <cellStyle name="표준 9 10 3 2 2 3 2 3" xfId="15091"/>
    <cellStyle name="표준 9 10 3 2 2 3 3" xfId="5803"/>
    <cellStyle name="표준 9 10 3 2 2 3 3 2" xfId="11378"/>
    <cellStyle name="표준 9 10 3 2 2 3 3 3" xfId="16949"/>
    <cellStyle name="표준 9 10 3 2 2 3 4" xfId="7811"/>
    <cellStyle name="표준 9 10 3 2 2 3 5" xfId="13382"/>
    <cellStyle name="표준 9 10 3 2 2 4" xfId="3214"/>
    <cellStyle name="표준 9 10 3 2 2 4 2" xfId="8788"/>
    <cellStyle name="표준 9 10 3 2 2 4 3" xfId="14359"/>
    <cellStyle name="표준 9 10 3 2 2 5" xfId="5071"/>
    <cellStyle name="표준 9 10 3 2 2 5 2" xfId="10646"/>
    <cellStyle name="표준 9 10 3 2 2 5 3" xfId="16217"/>
    <cellStyle name="표준 9 10 3 2 2 6" xfId="7079"/>
    <cellStyle name="표준 9 10 3 2 2 7" xfId="12650"/>
    <cellStyle name="표준 9 10 3 2 3" xfId="999"/>
    <cellStyle name="표준 9 10 3 2 3 2" xfId="1157"/>
    <cellStyle name="표준 9 10 3 2 3 3" xfId="2462"/>
    <cellStyle name="표준 9 10 3 2 3 3 2" xfId="4189"/>
    <cellStyle name="표준 9 10 3 2 3 3 2 2" xfId="9764"/>
    <cellStyle name="표준 9 10 3 2 3 3 2 3" xfId="15335"/>
    <cellStyle name="표준 9 10 3 2 3 3 3" xfId="6047"/>
    <cellStyle name="표준 9 10 3 2 3 3 3 2" xfId="11622"/>
    <cellStyle name="표준 9 10 3 2 3 3 3 3" xfId="17193"/>
    <cellStyle name="표준 9 10 3 2 3 3 4" xfId="8055"/>
    <cellStyle name="표준 9 10 3 2 3 3 5" xfId="13626"/>
    <cellStyle name="표준 9 10 3 2 3 4" xfId="3458"/>
    <cellStyle name="표준 9 10 3 2 3 4 2" xfId="9032"/>
    <cellStyle name="표준 9 10 3 2 3 4 3" xfId="14603"/>
    <cellStyle name="표준 9 10 3 2 3 5" xfId="5315"/>
    <cellStyle name="표준 9 10 3 2 3 5 2" xfId="10890"/>
    <cellStyle name="표준 9 10 3 2 3 5 3" xfId="16461"/>
    <cellStyle name="표준 9 10 3 2 3 6" xfId="7323"/>
    <cellStyle name="표준 9 10 3 2 3 7" xfId="12894"/>
    <cellStyle name="표준 9 10 3 2 4" xfId="1155"/>
    <cellStyle name="표준 9 10 3 2 5" xfId="1974"/>
    <cellStyle name="표준 9 10 3 2 5 2" xfId="3701"/>
    <cellStyle name="표준 9 10 3 2 5 2 2" xfId="9276"/>
    <cellStyle name="표준 9 10 3 2 5 2 3" xfId="14847"/>
    <cellStyle name="표준 9 10 3 2 5 3" xfId="5559"/>
    <cellStyle name="표준 9 10 3 2 5 3 2" xfId="11134"/>
    <cellStyle name="표준 9 10 3 2 5 3 3" xfId="16705"/>
    <cellStyle name="표준 9 10 3 2 5 4" xfId="7567"/>
    <cellStyle name="표준 9 10 3 2 5 5" xfId="13138"/>
    <cellStyle name="표준 9 10 3 2 6" xfId="2706"/>
    <cellStyle name="표준 9 10 3 2 6 2" xfId="4433"/>
    <cellStyle name="표준 9 10 3 2 6 2 2" xfId="10008"/>
    <cellStyle name="표준 9 10 3 2 6 2 3" xfId="15579"/>
    <cellStyle name="표준 9 10 3 2 6 3" xfId="6291"/>
    <cellStyle name="표준 9 10 3 2 6 3 2" xfId="11866"/>
    <cellStyle name="표준 9 10 3 2 6 3 3" xfId="17437"/>
    <cellStyle name="표준 9 10 3 2 6 4" xfId="8299"/>
    <cellStyle name="표준 9 10 3 2 6 5" xfId="13870"/>
    <cellStyle name="표준 9 10 3 2 7" xfId="511"/>
    <cellStyle name="표준 9 10 3 2 7 2" xfId="4607"/>
    <cellStyle name="표준 9 10 3 2 7 2 2" xfId="10182"/>
    <cellStyle name="표준 9 10 3 2 7 2 3" xfId="15753"/>
    <cellStyle name="표준 9 10 3 2 7 3" xfId="6465"/>
    <cellStyle name="표준 9 10 3 2 7 3 2" xfId="12040"/>
    <cellStyle name="표준 9 10 3 2 7 3 3" xfId="17611"/>
    <cellStyle name="표준 9 10 3 2 7 4" xfId="6835"/>
    <cellStyle name="표준 9 10 3 2 7 5" xfId="12406"/>
    <cellStyle name="표준 9 10 3 2 8" xfId="2970"/>
    <cellStyle name="표준 9 10 3 2 8 2" xfId="8544"/>
    <cellStyle name="표준 9 10 3 2 8 3" xfId="14115"/>
    <cellStyle name="표준 9 10 3 2 9" xfId="4827"/>
    <cellStyle name="표준 9 10 3 2 9 2" xfId="10402"/>
    <cellStyle name="표준 9 10 3 2 9 3" xfId="15973"/>
    <cellStyle name="표준 9 10 3 3" xfId="290"/>
    <cellStyle name="표준 9 10 3 3 10" xfId="6616"/>
    <cellStyle name="표준 9 10 3 3 11" xfId="12187"/>
    <cellStyle name="표준 9 10 3 3 2" xfId="678"/>
    <cellStyle name="표준 9 10 3 3 2 2" xfId="1159"/>
    <cellStyle name="표준 9 10 3 3 2 3" xfId="2141"/>
    <cellStyle name="표준 9 10 3 3 2 3 2" xfId="3868"/>
    <cellStyle name="표준 9 10 3 3 2 3 2 2" xfId="9443"/>
    <cellStyle name="표준 9 10 3 3 2 3 2 3" xfId="15014"/>
    <cellStyle name="표준 9 10 3 3 2 3 3" xfId="5726"/>
    <cellStyle name="표준 9 10 3 3 2 3 3 2" xfId="11301"/>
    <cellStyle name="표준 9 10 3 3 2 3 3 3" xfId="16872"/>
    <cellStyle name="표준 9 10 3 3 2 3 4" xfId="7734"/>
    <cellStyle name="표준 9 10 3 3 2 3 5" xfId="13305"/>
    <cellStyle name="표준 9 10 3 3 2 4" xfId="3137"/>
    <cellStyle name="표준 9 10 3 3 2 4 2" xfId="8711"/>
    <cellStyle name="표준 9 10 3 3 2 4 3" xfId="14282"/>
    <cellStyle name="표준 9 10 3 3 2 5" xfId="4994"/>
    <cellStyle name="표준 9 10 3 3 2 5 2" xfId="10569"/>
    <cellStyle name="표준 9 10 3 3 2 5 3" xfId="16140"/>
    <cellStyle name="표준 9 10 3 3 2 6" xfId="7002"/>
    <cellStyle name="표준 9 10 3 3 2 7" xfId="12573"/>
    <cellStyle name="표준 9 10 3 3 3" xfId="922"/>
    <cellStyle name="표준 9 10 3 3 3 2" xfId="1160"/>
    <cellStyle name="표준 9 10 3 3 3 3" xfId="2385"/>
    <cellStyle name="표준 9 10 3 3 3 3 2" xfId="4112"/>
    <cellStyle name="표준 9 10 3 3 3 3 2 2" xfId="9687"/>
    <cellStyle name="표준 9 10 3 3 3 3 2 3" xfId="15258"/>
    <cellStyle name="표준 9 10 3 3 3 3 3" xfId="5970"/>
    <cellStyle name="표준 9 10 3 3 3 3 3 2" xfId="11545"/>
    <cellStyle name="표준 9 10 3 3 3 3 3 3" xfId="17116"/>
    <cellStyle name="표준 9 10 3 3 3 3 4" xfId="7978"/>
    <cellStyle name="표준 9 10 3 3 3 3 5" xfId="13549"/>
    <cellStyle name="표준 9 10 3 3 3 4" xfId="3381"/>
    <cellStyle name="표준 9 10 3 3 3 4 2" xfId="8955"/>
    <cellStyle name="표준 9 10 3 3 3 4 3" xfId="14526"/>
    <cellStyle name="표준 9 10 3 3 3 5" xfId="5238"/>
    <cellStyle name="표준 9 10 3 3 3 5 2" xfId="10813"/>
    <cellStyle name="표준 9 10 3 3 3 5 3" xfId="16384"/>
    <cellStyle name="표준 9 10 3 3 3 6" xfId="7246"/>
    <cellStyle name="표준 9 10 3 3 3 7" xfId="12817"/>
    <cellStyle name="표준 9 10 3 3 4" xfId="1158"/>
    <cellStyle name="표준 9 10 3 3 5" xfId="1897"/>
    <cellStyle name="표준 9 10 3 3 5 2" xfId="3624"/>
    <cellStyle name="표준 9 10 3 3 5 2 2" xfId="9199"/>
    <cellStyle name="표준 9 10 3 3 5 2 3" xfId="14770"/>
    <cellStyle name="표준 9 10 3 3 5 3" xfId="5482"/>
    <cellStyle name="표준 9 10 3 3 5 3 2" xfId="11057"/>
    <cellStyle name="표준 9 10 3 3 5 3 3" xfId="16628"/>
    <cellStyle name="표준 9 10 3 3 5 4" xfId="7490"/>
    <cellStyle name="표준 9 10 3 3 5 5" xfId="13061"/>
    <cellStyle name="표준 9 10 3 3 6" xfId="2629"/>
    <cellStyle name="표준 9 10 3 3 6 2" xfId="4356"/>
    <cellStyle name="표준 9 10 3 3 6 2 2" xfId="9931"/>
    <cellStyle name="표준 9 10 3 3 6 2 3" xfId="15502"/>
    <cellStyle name="표준 9 10 3 3 6 3" xfId="6214"/>
    <cellStyle name="표준 9 10 3 3 6 3 2" xfId="11789"/>
    <cellStyle name="표준 9 10 3 3 6 3 3" xfId="17360"/>
    <cellStyle name="표준 9 10 3 3 6 4" xfId="8222"/>
    <cellStyle name="표준 9 10 3 3 6 5" xfId="13793"/>
    <cellStyle name="표준 9 10 3 3 7" xfId="434"/>
    <cellStyle name="표준 9 10 3 3 7 2" xfId="4570"/>
    <cellStyle name="표준 9 10 3 3 7 2 2" xfId="10145"/>
    <cellStyle name="표준 9 10 3 3 7 2 3" xfId="15716"/>
    <cellStyle name="표준 9 10 3 3 7 3" xfId="6428"/>
    <cellStyle name="표준 9 10 3 3 7 3 2" xfId="12003"/>
    <cellStyle name="표준 9 10 3 3 7 3 3" xfId="17574"/>
    <cellStyle name="표준 9 10 3 3 7 4" xfId="6758"/>
    <cellStyle name="표준 9 10 3 3 7 5" xfId="12329"/>
    <cellStyle name="표준 9 10 3 3 8" xfId="2893"/>
    <cellStyle name="표준 9 10 3 3 8 2" xfId="8467"/>
    <cellStyle name="표준 9 10 3 3 8 3" xfId="14038"/>
    <cellStyle name="표준 9 10 3 3 9" xfId="4750"/>
    <cellStyle name="표준 9 10 3 3 9 2" xfId="10325"/>
    <cellStyle name="표준 9 10 3 3 9 3" xfId="15896"/>
    <cellStyle name="표준 9 10 3 4" xfId="588"/>
    <cellStyle name="표준 9 10 3 4 2" xfId="1161"/>
    <cellStyle name="표준 9 10 3 4 3" xfId="2051"/>
    <cellStyle name="표준 9 10 3 4 3 2" xfId="3778"/>
    <cellStyle name="표준 9 10 3 4 3 2 2" xfId="9353"/>
    <cellStyle name="표준 9 10 3 4 3 2 3" xfId="14924"/>
    <cellStyle name="표준 9 10 3 4 3 3" xfId="5636"/>
    <cellStyle name="표준 9 10 3 4 3 3 2" xfId="11211"/>
    <cellStyle name="표준 9 10 3 4 3 3 3" xfId="16782"/>
    <cellStyle name="표준 9 10 3 4 3 4" xfId="7644"/>
    <cellStyle name="표준 9 10 3 4 3 5" xfId="13215"/>
    <cellStyle name="표준 9 10 3 4 4" xfId="3047"/>
    <cellStyle name="표준 9 10 3 4 4 2" xfId="8621"/>
    <cellStyle name="표준 9 10 3 4 4 3" xfId="14192"/>
    <cellStyle name="표준 9 10 3 4 5" xfId="4904"/>
    <cellStyle name="표준 9 10 3 4 5 2" xfId="10479"/>
    <cellStyle name="표준 9 10 3 4 5 3" xfId="16050"/>
    <cellStyle name="표준 9 10 3 4 6" xfId="6912"/>
    <cellStyle name="표준 9 10 3 4 7" xfId="12483"/>
    <cellStyle name="표준 9 10 3 5" xfId="832"/>
    <cellStyle name="표준 9 10 3 5 2" xfId="1162"/>
    <cellStyle name="표준 9 10 3 5 3" xfId="2295"/>
    <cellStyle name="표준 9 10 3 5 3 2" xfId="4022"/>
    <cellStyle name="표준 9 10 3 5 3 2 2" xfId="9597"/>
    <cellStyle name="표준 9 10 3 5 3 2 3" xfId="15168"/>
    <cellStyle name="표준 9 10 3 5 3 3" xfId="5880"/>
    <cellStyle name="표준 9 10 3 5 3 3 2" xfId="11455"/>
    <cellStyle name="표준 9 10 3 5 3 3 3" xfId="17026"/>
    <cellStyle name="표준 9 10 3 5 3 4" xfId="7888"/>
    <cellStyle name="표준 9 10 3 5 3 5" xfId="13459"/>
    <cellStyle name="표준 9 10 3 5 4" xfId="3291"/>
    <cellStyle name="표준 9 10 3 5 4 2" xfId="8865"/>
    <cellStyle name="표준 9 10 3 5 4 3" xfId="14436"/>
    <cellStyle name="표준 9 10 3 5 5" xfId="5148"/>
    <cellStyle name="표준 9 10 3 5 5 2" xfId="10723"/>
    <cellStyle name="표준 9 10 3 5 5 3" xfId="16294"/>
    <cellStyle name="표준 9 10 3 5 6" xfId="7156"/>
    <cellStyle name="표준 9 10 3 5 7" xfId="12727"/>
    <cellStyle name="표준 9 10 3 6" xfId="1154"/>
    <cellStyle name="표준 9 10 3 7" xfId="1807"/>
    <cellStyle name="표준 9 10 3 7 2" xfId="3534"/>
    <cellStyle name="표준 9 10 3 7 2 2" xfId="9109"/>
    <cellStyle name="표준 9 10 3 7 2 3" xfId="14680"/>
    <cellStyle name="표준 9 10 3 7 3" xfId="5392"/>
    <cellStyle name="표준 9 10 3 7 3 2" xfId="10967"/>
    <cellStyle name="표준 9 10 3 7 3 3" xfId="16538"/>
    <cellStyle name="표준 9 10 3 7 4" xfId="7400"/>
    <cellStyle name="표준 9 10 3 7 5" xfId="12971"/>
    <cellStyle name="표준 9 10 3 8" xfId="2539"/>
    <cellStyle name="표준 9 10 3 8 2" xfId="4266"/>
    <cellStyle name="표준 9 10 3 8 2 2" xfId="9841"/>
    <cellStyle name="표준 9 10 3 8 2 3" xfId="15412"/>
    <cellStyle name="표준 9 10 3 8 3" xfId="6124"/>
    <cellStyle name="표준 9 10 3 8 3 2" xfId="11699"/>
    <cellStyle name="표준 9 10 3 8 3 3" xfId="17270"/>
    <cellStyle name="표준 9 10 3 8 4" xfId="8132"/>
    <cellStyle name="표준 9 10 3 8 5" xfId="13703"/>
    <cellStyle name="표준 9 10 3 9" xfId="344"/>
    <cellStyle name="표준 9 10 3 9 2" xfId="4509"/>
    <cellStyle name="표준 9 10 3 9 2 2" xfId="10084"/>
    <cellStyle name="표준 9 10 3 9 2 3" xfId="15655"/>
    <cellStyle name="표준 9 10 3 9 3" xfId="6367"/>
    <cellStyle name="표준 9 10 3 9 3 2" xfId="11942"/>
    <cellStyle name="표준 9 10 3 9 3 3" xfId="17513"/>
    <cellStyle name="표준 9 10 3 9 4" xfId="6668"/>
    <cellStyle name="표준 9 10 3 9 5" xfId="12239"/>
    <cellStyle name="표준 9 10 4" xfId="217"/>
    <cellStyle name="표준 9 10 4 10" xfId="2828"/>
    <cellStyle name="표준 9 10 4 10 2" xfId="8402"/>
    <cellStyle name="표준 9 10 4 10 3" xfId="13973"/>
    <cellStyle name="표준 9 10 4 11" xfId="4685"/>
    <cellStyle name="표준 9 10 4 11 2" xfId="10260"/>
    <cellStyle name="표준 9 10 4 11 3" xfId="15831"/>
    <cellStyle name="표준 9 10 4 12" xfId="6543"/>
    <cellStyle name="표준 9 10 4 13" xfId="12114"/>
    <cellStyle name="표준 9 10 4 2" xfId="536"/>
    <cellStyle name="표준 9 10 4 2 10" xfId="12431"/>
    <cellStyle name="표준 9 10 4 2 2" xfId="780"/>
    <cellStyle name="표준 9 10 4 2 2 2" xfId="1165"/>
    <cellStyle name="표준 9 10 4 2 2 3" xfId="2243"/>
    <cellStyle name="표준 9 10 4 2 2 3 2" xfId="3970"/>
    <cellStyle name="표준 9 10 4 2 2 3 2 2" xfId="9545"/>
    <cellStyle name="표준 9 10 4 2 2 3 2 3" xfId="15116"/>
    <cellStyle name="표준 9 10 4 2 2 3 3" xfId="5828"/>
    <cellStyle name="표준 9 10 4 2 2 3 3 2" xfId="11403"/>
    <cellStyle name="표준 9 10 4 2 2 3 3 3" xfId="16974"/>
    <cellStyle name="표준 9 10 4 2 2 3 4" xfId="7836"/>
    <cellStyle name="표준 9 10 4 2 2 3 5" xfId="13407"/>
    <cellStyle name="표준 9 10 4 2 2 4" xfId="3239"/>
    <cellStyle name="표준 9 10 4 2 2 4 2" xfId="8813"/>
    <cellStyle name="표준 9 10 4 2 2 4 3" xfId="14384"/>
    <cellStyle name="표준 9 10 4 2 2 5" xfId="5096"/>
    <cellStyle name="표준 9 10 4 2 2 5 2" xfId="10671"/>
    <cellStyle name="표준 9 10 4 2 2 5 3" xfId="16242"/>
    <cellStyle name="표준 9 10 4 2 2 6" xfId="7104"/>
    <cellStyle name="표준 9 10 4 2 2 7" xfId="12675"/>
    <cellStyle name="표준 9 10 4 2 3" xfId="1024"/>
    <cellStyle name="표준 9 10 4 2 3 2" xfId="1166"/>
    <cellStyle name="표준 9 10 4 2 3 3" xfId="2487"/>
    <cellStyle name="표준 9 10 4 2 3 3 2" xfId="4214"/>
    <cellStyle name="표준 9 10 4 2 3 3 2 2" xfId="9789"/>
    <cellStyle name="표준 9 10 4 2 3 3 2 3" xfId="15360"/>
    <cellStyle name="표준 9 10 4 2 3 3 3" xfId="6072"/>
    <cellStyle name="표준 9 10 4 2 3 3 3 2" xfId="11647"/>
    <cellStyle name="표준 9 10 4 2 3 3 3 3" xfId="17218"/>
    <cellStyle name="표준 9 10 4 2 3 3 4" xfId="8080"/>
    <cellStyle name="표준 9 10 4 2 3 3 5" xfId="13651"/>
    <cellStyle name="표준 9 10 4 2 3 4" xfId="3483"/>
    <cellStyle name="표준 9 10 4 2 3 4 2" xfId="9057"/>
    <cellStyle name="표준 9 10 4 2 3 4 3" xfId="14628"/>
    <cellStyle name="표준 9 10 4 2 3 5" xfId="5340"/>
    <cellStyle name="표준 9 10 4 2 3 5 2" xfId="10915"/>
    <cellStyle name="표준 9 10 4 2 3 5 3" xfId="16486"/>
    <cellStyle name="표준 9 10 4 2 3 6" xfId="7348"/>
    <cellStyle name="표준 9 10 4 2 3 7" xfId="12919"/>
    <cellStyle name="표준 9 10 4 2 4" xfId="1164"/>
    <cellStyle name="표준 9 10 4 2 5" xfId="1999"/>
    <cellStyle name="표준 9 10 4 2 5 2" xfId="3726"/>
    <cellStyle name="표준 9 10 4 2 5 2 2" xfId="9301"/>
    <cellStyle name="표준 9 10 4 2 5 2 3" xfId="14872"/>
    <cellStyle name="표준 9 10 4 2 5 3" xfId="5584"/>
    <cellStyle name="표준 9 10 4 2 5 3 2" xfId="11159"/>
    <cellStyle name="표준 9 10 4 2 5 3 3" xfId="16730"/>
    <cellStyle name="표준 9 10 4 2 5 4" xfId="7592"/>
    <cellStyle name="표준 9 10 4 2 5 5" xfId="13163"/>
    <cellStyle name="표준 9 10 4 2 6" xfId="2731"/>
    <cellStyle name="표준 9 10 4 2 6 2" xfId="4458"/>
    <cellStyle name="표준 9 10 4 2 6 2 2" xfId="10033"/>
    <cellStyle name="표준 9 10 4 2 6 2 3" xfId="15604"/>
    <cellStyle name="표준 9 10 4 2 6 3" xfId="6316"/>
    <cellStyle name="표준 9 10 4 2 6 3 2" xfId="11891"/>
    <cellStyle name="표준 9 10 4 2 6 3 3" xfId="17462"/>
    <cellStyle name="표준 9 10 4 2 6 4" xfId="8324"/>
    <cellStyle name="표준 9 10 4 2 6 5" xfId="13895"/>
    <cellStyle name="표준 9 10 4 2 7" xfId="2995"/>
    <cellStyle name="표준 9 10 4 2 7 2" xfId="8569"/>
    <cellStyle name="표준 9 10 4 2 7 3" xfId="14140"/>
    <cellStyle name="표준 9 10 4 2 8" xfId="4852"/>
    <cellStyle name="표준 9 10 4 2 8 2" xfId="10427"/>
    <cellStyle name="표준 9 10 4 2 8 3" xfId="15998"/>
    <cellStyle name="표준 9 10 4 2 9" xfId="6860"/>
    <cellStyle name="표준 9 10 4 3" xfId="459"/>
    <cellStyle name="표준 9 10 4 3 10" xfId="12354"/>
    <cellStyle name="표준 9 10 4 3 2" xfId="703"/>
    <cellStyle name="표준 9 10 4 3 2 2" xfId="1168"/>
    <cellStyle name="표준 9 10 4 3 2 3" xfId="2166"/>
    <cellStyle name="표준 9 10 4 3 2 3 2" xfId="3893"/>
    <cellStyle name="표준 9 10 4 3 2 3 2 2" xfId="9468"/>
    <cellStyle name="표준 9 10 4 3 2 3 2 3" xfId="15039"/>
    <cellStyle name="표준 9 10 4 3 2 3 3" xfId="5751"/>
    <cellStyle name="표준 9 10 4 3 2 3 3 2" xfId="11326"/>
    <cellStyle name="표준 9 10 4 3 2 3 3 3" xfId="16897"/>
    <cellStyle name="표준 9 10 4 3 2 3 4" xfId="7759"/>
    <cellStyle name="표준 9 10 4 3 2 3 5" xfId="13330"/>
    <cellStyle name="표준 9 10 4 3 2 4" xfId="3162"/>
    <cellStyle name="표준 9 10 4 3 2 4 2" xfId="8736"/>
    <cellStyle name="표준 9 10 4 3 2 4 3" xfId="14307"/>
    <cellStyle name="표준 9 10 4 3 2 5" xfId="5019"/>
    <cellStyle name="표준 9 10 4 3 2 5 2" xfId="10594"/>
    <cellStyle name="표준 9 10 4 3 2 5 3" xfId="16165"/>
    <cellStyle name="표준 9 10 4 3 2 6" xfId="7027"/>
    <cellStyle name="표준 9 10 4 3 2 7" xfId="12598"/>
    <cellStyle name="표준 9 10 4 3 3" xfId="947"/>
    <cellStyle name="표준 9 10 4 3 3 2" xfId="1169"/>
    <cellStyle name="표준 9 10 4 3 3 3" xfId="2410"/>
    <cellStyle name="표준 9 10 4 3 3 3 2" xfId="4137"/>
    <cellStyle name="표준 9 10 4 3 3 3 2 2" xfId="9712"/>
    <cellStyle name="표준 9 10 4 3 3 3 2 3" xfId="15283"/>
    <cellStyle name="표준 9 10 4 3 3 3 3" xfId="5995"/>
    <cellStyle name="표준 9 10 4 3 3 3 3 2" xfId="11570"/>
    <cellStyle name="표준 9 10 4 3 3 3 3 3" xfId="17141"/>
    <cellStyle name="표준 9 10 4 3 3 3 4" xfId="8003"/>
    <cellStyle name="표준 9 10 4 3 3 3 5" xfId="13574"/>
    <cellStyle name="표준 9 10 4 3 3 4" xfId="3406"/>
    <cellStyle name="표준 9 10 4 3 3 4 2" xfId="8980"/>
    <cellStyle name="표준 9 10 4 3 3 4 3" xfId="14551"/>
    <cellStyle name="표준 9 10 4 3 3 5" xfId="5263"/>
    <cellStyle name="표준 9 10 4 3 3 5 2" xfId="10838"/>
    <cellStyle name="표준 9 10 4 3 3 5 3" xfId="16409"/>
    <cellStyle name="표준 9 10 4 3 3 6" xfId="7271"/>
    <cellStyle name="표준 9 10 4 3 3 7" xfId="12842"/>
    <cellStyle name="표준 9 10 4 3 4" xfId="1167"/>
    <cellStyle name="표준 9 10 4 3 5" xfId="1922"/>
    <cellStyle name="표준 9 10 4 3 5 2" xfId="3649"/>
    <cellStyle name="표준 9 10 4 3 5 2 2" xfId="9224"/>
    <cellStyle name="표준 9 10 4 3 5 2 3" xfId="14795"/>
    <cellStyle name="표준 9 10 4 3 5 3" xfId="5507"/>
    <cellStyle name="표준 9 10 4 3 5 3 2" xfId="11082"/>
    <cellStyle name="표준 9 10 4 3 5 3 3" xfId="16653"/>
    <cellStyle name="표준 9 10 4 3 5 4" xfId="7515"/>
    <cellStyle name="표준 9 10 4 3 5 5" xfId="13086"/>
    <cellStyle name="표준 9 10 4 3 6" xfId="2654"/>
    <cellStyle name="표준 9 10 4 3 6 2" xfId="4381"/>
    <cellStyle name="표준 9 10 4 3 6 2 2" xfId="9956"/>
    <cellStyle name="표준 9 10 4 3 6 2 3" xfId="15527"/>
    <cellStyle name="표준 9 10 4 3 6 3" xfId="6239"/>
    <cellStyle name="표준 9 10 4 3 6 3 2" xfId="11814"/>
    <cellStyle name="표준 9 10 4 3 6 3 3" xfId="17385"/>
    <cellStyle name="표준 9 10 4 3 6 4" xfId="8247"/>
    <cellStyle name="표준 9 10 4 3 6 5" xfId="13818"/>
    <cellStyle name="표준 9 10 4 3 7" xfId="2918"/>
    <cellStyle name="표준 9 10 4 3 7 2" xfId="8492"/>
    <cellStyle name="표준 9 10 4 3 7 3" xfId="14063"/>
    <cellStyle name="표준 9 10 4 3 8" xfId="4775"/>
    <cellStyle name="표준 9 10 4 3 8 2" xfId="10350"/>
    <cellStyle name="표준 9 10 4 3 8 3" xfId="15921"/>
    <cellStyle name="표준 9 10 4 3 9" xfId="6783"/>
    <cellStyle name="표준 9 10 4 4" xfId="613"/>
    <cellStyle name="표준 9 10 4 4 2" xfId="1170"/>
    <cellStyle name="표준 9 10 4 4 3" xfId="2076"/>
    <cellStyle name="표준 9 10 4 4 3 2" xfId="3803"/>
    <cellStyle name="표준 9 10 4 4 3 2 2" xfId="9378"/>
    <cellStyle name="표준 9 10 4 4 3 2 3" xfId="14949"/>
    <cellStyle name="표준 9 10 4 4 3 3" xfId="5661"/>
    <cellStyle name="표준 9 10 4 4 3 3 2" xfId="11236"/>
    <cellStyle name="표준 9 10 4 4 3 3 3" xfId="16807"/>
    <cellStyle name="표준 9 10 4 4 3 4" xfId="7669"/>
    <cellStyle name="표준 9 10 4 4 3 5" xfId="13240"/>
    <cellStyle name="표준 9 10 4 4 4" xfId="3072"/>
    <cellStyle name="표준 9 10 4 4 4 2" xfId="8646"/>
    <cellStyle name="표준 9 10 4 4 4 3" xfId="14217"/>
    <cellStyle name="표준 9 10 4 4 5" xfId="4929"/>
    <cellStyle name="표준 9 10 4 4 5 2" xfId="10504"/>
    <cellStyle name="표준 9 10 4 4 5 3" xfId="16075"/>
    <cellStyle name="표준 9 10 4 4 6" xfId="6937"/>
    <cellStyle name="표준 9 10 4 4 7" xfId="12508"/>
    <cellStyle name="표준 9 10 4 5" xfId="857"/>
    <cellStyle name="표준 9 10 4 5 2" xfId="1171"/>
    <cellStyle name="표준 9 10 4 5 3" xfId="2320"/>
    <cellStyle name="표준 9 10 4 5 3 2" xfId="4047"/>
    <cellStyle name="표준 9 10 4 5 3 2 2" xfId="9622"/>
    <cellStyle name="표준 9 10 4 5 3 2 3" xfId="15193"/>
    <cellStyle name="표준 9 10 4 5 3 3" xfId="5905"/>
    <cellStyle name="표준 9 10 4 5 3 3 2" xfId="11480"/>
    <cellStyle name="표준 9 10 4 5 3 3 3" xfId="17051"/>
    <cellStyle name="표준 9 10 4 5 3 4" xfId="7913"/>
    <cellStyle name="표준 9 10 4 5 3 5" xfId="13484"/>
    <cellStyle name="표준 9 10 4 5 4" xfId="3316"/>
    <cellStyle name="표준 9 10 4 5 4 2" xfId="8890"/>
    <cellStyle name="표준 9 10 4 5 4 3" xfId="14461"/>
    <cellStyle name="표준 9 10 4 5 5" xfId="5173"/>
    <cellStyle name="표준 9 10 4 5 5 2" xfId="10748"/>
    <cellStyle name="표준 9 10 4 5 5 3" xfId="16319"/>
    <cellStyle name="표준 9 10 4 5 6" xfId="7181"/>
    <cellStyle name="표준 9 10 4 5 7" xfId="12752"/>
    <cellStyle name="표준 9 10 4 6" xfId="1163"/>
    <cellStyle name="표준 9 10 4 7" xfId="1832"/>
    <cellStyle name="표준 9 10 4 7 2" xfId="3559"/>
    <cellStyle name="표준 9 10 4 7 2 2" xfId="9134"/>
    <cellStyle name="표준 9 10 4 7 2 3" xfId="14705"/>
    <cellStyle name="표준 9 10 4 7 3" xfId="5417"/>
    <cellStyle name="표준 9 10 4 7 3 2" xfId="10992"/>
    <cellStyle name="표준 9 10 4 7 3 3" xfId="16563"/>
    <cellStyle name="표준 9 10 4 7 4" xfId="7425"/>
    <cellStyle name="표준 9 10 4 7 5" xfId="12996"/>
    <cellStyle name="표준 9 10 4 8" xfId="2564"/>
    <cellStyle name="표준 9 10 4 8 2" xfId="4291"/>
    <cellStyle name="표준 9 10 4 8 2 2" xfId="9866"/>
    <cellStyle name="표준 9 10 4 8 2 3" xfId="15437"/>
    <cellStyle name="표준 9 10 4 8 3" xfId="6149"/>
    <cellStyle name="표준 9 10 4 8 3 2" xfId="11724"/>
    <cellStyle name="표준 9 10 4 8 3 3" xfId="17295"/>
    <cellStyle name="표준 9 10 4 8 4" xfId="8157"/>
    <cellStyle name="표준 9 10 4 8 5" xfId="13728"/>
    <cellStyle name="표준 9 10 4 9" xfId="369"/>
    <cellStyle name="표준 9 10 4 9 2" xfId="4534"/>
    <cellStyle name="표준 9 10 4 9 2 2" xfId="10109"/>
    <cellStyle name="표준 9 10 4 9 2 3" xfId="15680"/>
    <cellStyle name="표준 9 10 4 9 3" xfId="6392"/>
    <cellStyle name="표준 9 10 4 9 3 2" xfId="11967"/>
    <cellStyle name="표준 9 10 4 9 3 3" xfId="17538"/>
    <cellStyle name="표준 9 10 4 9 4" xfId="6693"/>
    <cellStyle name="표준 9 10 4 9 5" xfId="12264"/>
    <cellStyle name="표준 9 10 5" xfId="266"/>
    <cellStyle name="표준 9 10 5 10" xfId="2841"/>
    <cellStyle name="표준 9 10 5 10 2" xfId="8415"/>
    <cellStyle name="표준 9 10 5 10 3" xfId="13986"/>
    <cellStyle name="표준 9 10 5 11" xfId="4698"/>
    <cellStyle name="표준 9 10 5 11 2" xfId="10273"/>
    <cellStyle name="표준 9 10 5 11 3" xfId="15844"/>
    <cellStyle name="표준 9 10 5 12" xfId="6592"/>
    <cellStyle name="표준 9 10 5 13" xfId="12163"/>
    <cellStyle name="표준 9 10 5 2" xfId="549"/>
    <cellStyle name="표준 9 10 5 2 10" xfId="12444"/>
    <cellStyle name="표준 9 10 5 2 2" xfId="793"/>
    <cellStyle name="표준 9 10 5 2 2 2" xfId="1174"/>
    <cellStyle name="표준 9 10 5 2 2 3" xfId="2256"/>
    <cellStyle name="표준 9 10 5 2 2 3 2" xfId="3983"/>
    <cellStyle name="표준 9 10 5 2 2 3 2 2" xfId="9558"/>
    <cellStyle name="표준 9 10 5 2 2 3 2 3" xfId="15129"/>
    <cellStyle name="표준 9 10 5 2 2 3 3" xfId="5841"/>
    <cellStyle name="표준 9 10 5 2 2 3 3 2" xfId="11416"/>
    <cellStyle name="표준 9 10 5 2 2 3 3 3" xfId="16987"/>
    <cellStyle name="표준 9 10 5 2 2 3 4" xfId="7849"/>
    <cellStyle name="표준 9 10 5 2 2 3 5" xfId="13420"/>
    <cellStyle name="표준 9 10 5 2 2 4" xfId="3252"/>
    <cellStyle name="표준 9 10 5 2 2 4 2" xfId="8826"/>
    <cellStyle name="표준 9 10 5 2 2 4 3" xfId="14397"/>
    <cellStyle name="표준 9 10 5 2 2 5" xfId="5109"/>
    <cellStyle name="표준 9 10 5 2 2 5 2" xfId="10684"/>
    <cellStyle name="표준 9 10 5 2 2 5 3" xfId="16255"/>
    <cellStyle name="표준 9 10 5 2 2 6" xfId="7117"/>
    <cellStyle name="표준 9 10 5 2 2 7" xfId="12688"/>
    <cellStyle name="표준 9 10 5 2 3" xfId="1037"/>
    <cellStyle name="표준 9 10 5 2 3 2" xfId="1175"/>
    <cellStyle name="표준 9 10 5 2 3 3" xfId="2500"/>
    <cellStyle name="표준 9 10 5 2 3 3 2" xfId="4227"/>
    <cellStyle name="표준 9 10 5 2 3 3 2 2" xfId="9802"/>
    <cellStyle name="표준 9 10 5 2 3 3 2 3" xfId="15373"/>
    <cellStyle name="표준 9 10 5 2 3 3 3" xfId="6085"/>
    <cellStyle name="표준 9 10 5 2 3 3 3 2" xfId="11660"/>
    <cellStyle name="표준 9 10 5 2 3 3 3 3" xfId="17231"/>
    <cellStyle name="표준 9 10 5 2 3 3 4" xfId="8093"/>
    <cellStyle name="표준 9 10 5 2 3 3 5" xfId="13664"/>
    <cellStyle name="표준 9 10 5 2 3 4" xfId="3496"/>
    <cellStyle name="표준 9 10 5 2 3 4 2" xfId="9070"/>
    <cellStyle name="표준 9 10 5 2 3 4 3" xfId="14641"/>
    <cellStyle name="표준 9 10 5 2 3 5" xfId="5353"/>
    <cellStyle name="표준 9 10 5 2 3 5 2" xfId="10928"/>
    <cellStyle name="표준 9 10 5 2 3 5 3" xfId="16499"/>
    <cellStyle name="표준 9 10 5 2 3 6" xfId="7361"/>
    <cellStyle name="표준 9 10 5 2 3 7" xfId="12932"/>
    <cellStyle name="표준 9 10 5 2 4" xfId="1173"/>
    <cellStyle name="표준 9 10 5 2 5" xfId="2012"/>
    <cellStyle name="표준 9 10 5 2 5 2" xfId="3739"/>
    <cellStyle name="표준 9 10 5 2 5 2 2" xfId="9314"/>
    <cellStyle name="표준 9 10 5 2 5 2 3" xfId="14885"/>
    <cellStyle name="표준 9 10 5 2 5 3" xfId="5597"/>
    <cellStyle name="표준 9 10 5 2 5 3 2" xfId="11172"/>
    <cellStyle name="표준 9 10 5 2 5 3 3" xfId="16743"/>
    <cellStyle name="표준 9 10 5 2 5 4" xfId="7605"/>
    <cellStyle name="표준 9 10 5 2 5 5" xfId="13176"/>
    <cellStyle name="표준 9 10 5 2 6" xfId="2744"/>
    <cellStyle name="표준 9 10 5 2 6 2" xfId="4471"/>
    <cellStyle name="표준 9 10 5 2 6 2 2" xfId="10046"/>
    <cellStyle name="표준 9 10 5 2 6 2 3" xfId="15617"/>
    <cellStyle name="표준 9 10 5 2 6 3" xfId="6329"/>
    <cellStyle name="표준 9 10 5 2 6 3 2" xfId="11904"/>
    <cellStyle name="표준 9 10 5 2 6 3 3" xfId="17475"/>
    <cellStyle name="표준 9 10 5 2 6 4" xfId="8337"/>
    <cellStyle name="표준 9 10 5 2 6 5" xfId="13908"/>
    <cellStyle name="표준 9 10 5 2 7" xfId="3008"/>
    <cellStyle name="표준 9 10 5 2 7 2" xfId="8582"/>
    <cellStyle name="표준 9 10 5 2 7 3" xfId="14153"/>
    <cellStyle name="표준 9 10 5 2 8" xfId="4865"/>
    <cellStyle name="표준 9 10 5 2 8 2" xfId="10440"/>
    <cellStyle name="표준 9 10 5 2 8 3" xfId="16011"/>
    <cellStyle name="표준 9 10 5 2 9" xfId="6873"/>
    <cellStyle name="표준 9 10 5 3" xfId="472"/>
    <cellStyle name="표준 9 10 5 3 10" xfId="12367"/>
    <cellStyle name="표준 9 10 5 3 2" xfId="716"/>
    <cellStyle name="표준 9 10 5 3 2 2" xfId="1177"/>
    <cellStyle name="표준 9 10 5 3 2 3" xfId="2179"/>
    <cellStyle name="표준 9 10 5 3 2 3 2" xfId="3906"/>
    <cellStyle name="표준 9 10 5 3 2 3 2 2" xfId="9481"/>
    <cellStyle name="표준 9 10 5 3 2 3 2 3" xfId="15052"/>
    <cellStyle name="표준 9 10 5 3 2 3 3" xfId="5764"/>
    <cellStyle name="표준 9 10 5 3 2 3 3 2" xfId="11339"/>
    <cellStyle name="표준 9 10 5 3 2 3 3 3" xfId="16910"/>
    <cellStyle name="표준 9 10 5 3 2 3 4" xfId="7772"/>
    <cellStyle name="표준 9 10 5 3 2 3 5" xfId="13343"/>
    <cellStyle name="표준 9 10 5 3 2 4" xfId="3175"/>
    <cellStyle name="표준 9 10 5 3 2 4 2" xfId="8749"/>
    <cellStyle name="표준 9 10 5 3 2 4 3" xfId="14320"/>
    <cellStyle name="표준 9 10 5 3 2 5" xfId="5032"/>
    <cellStyle name="표준 9 10 5 3 2 5 2" xfId="10607"/>
    <cellStyle name="표준 9 10 5 3 2 5 3" xfId="16178"/>
    <cellStyle name="표준 9 10 5 3 2 6" xfId="7040"/>
    <cellStyle name="표준 9 10 5 3 2 7" xfId="12611"/>
    <cellStyle name="표준 9 10 5 3 3" xfId="960"/>
    <cellStyle name="표준 9 10 5 3 3 2" xfId="1178"/>
    <cellStyle name="표준 9 10 5 3 3 3" xfId="2423"/>
    <cellStyle name="표준 9 10 5 3 3 3 2" xfId="4150"/>
    <cellStyle name="표준 9 10 5 3 3 3 2 2" xfId="9725"/>
    <cellStyle name="표준 9 10 5 3 3 3 2 3" xfId="15296"/>
    <cellStyle name="표준 9 10 5 3 3 3 3" xfId="6008"/>
    <cellStyle name="표준 9 10 5 3 3 3 3 2" xfId="11583"/>
    <cellStyle name="표준 9 10 5 3 3 3 3 3" xfId="17154"/>
    <cellStyle name="표준 9 10 5 3 3 3 4" xfId="8016"/>
    <cellStyle name="표준 9 10 5 3 3 3 5" xfId="13587"/>
    <cellStyle name="표준 9 10 5 3 3 4" xfId="3419"/>
    <cellStyle name="표준 9 10 5 3 3 4 2" xfId="8993"/>
    <cellStyle name="표준 9 10 5 3 3 4 3" xfId="14564"/>
    <cellStyle name="표준 9 10 5 3 3 5" xfId="5276"/>
    <cellStyle name="표준 9 10 5 3 3 5 2" xfId="10851"/>
    <cellStyle name="표준 9 10 5 3 3 5 3" xfId="16422"/>
    <cellStyle name="표준 9 10 5 3 3 6" xfId="7284"/>
    <cellStyle name="표준 9 10 5 3 3 7" xfId="12855"/>
    <cellStyle name="표준 9 10 5 3 4" xfId="1176"/>
    <cellStyle name="표준 9 10 5 3 5" xfId="1935"/>
    <cellStyle name="표준 9 10 5 3 5 2" xfId="3662"/>
    <cellStyle name="표준 9 10 5 3 5 2 2" xfId="9237"/>
    <cellStyle name="표준 9 10 5 3 5 2 3" xfId="14808"/>
    <cellStyle name="표준 9 10 5 3 5 3" xfId="5520"/>
    <cellStyle name="표준 9 10 5 3 5 3 2" xfId="11095"/>
    <cellStyle name="표준 9 10 5 3 5 3 3" xfId="16666"/>
    <cellStyle name="표준 9 10 5 3 5 4" xfId="7528"/>
    <cellStyle name="표준 9 10 5 3 5 5" xfId="13099"/>
    <cellStyle name="표준 9 10 5 3 6" xfId="2667"/>
    <cellStyle name="표준 9 10 5 3 6 2" xfId="4394"/>
    <cellStyle name="표준 9 10 5 3 6 2 2" xfId="9969"/>
    <cellStyle name="표준 9 10 5 3 6 2 3" xfId="15540"/>
    <cellStyle name="표준 9 10 5 3 6 3" xfId="6252"/>
    <cellStyle name="표준 9 10 5 3 6 3 2" xfId="11827"/>
    <cellStyle name="표준 9 10 5 3 6 3 3" xfId="17398"/>
    <cellStyle name="표준 9 10 5 3 6 4" xfId="8260"/>
    <cellStyle name="표준 9 10 5 3 6 5" xfId="13831"/>
    <cellStyle name="표준 9 10 5 3 7" xfId="2931"/>
    <cellStyle name="표준 9 10 5 3 7 2" xfId="8505"/>
    <cellStyle name="표준 9 10 5 3 7 3" xfId="14076"/>
    <cellStyle name="표준 9 10 5 3 8" xfId="4788"/>
    <cellStyle name="표준 9 10 5 3 8 2" xfId="10363"/>
    <cellStyle name="표준 9 10 5 3 8 3" xfId="15934"/>
    <cellStyle name="표준 9 10 5 3 9" xfId="6796"/>
    <cellStyle name="표준 9 10 5 4" xfId="626"/>
    <cellStyle name="표준 9 10 5 4 2" xfId="1179"/>
    <cellStyle name="표준 9 10 5 4 3" xfId="2089"/>
    <cellStyle name="표준 9 10 5 4 3 2" xfId="3816"/>
    <cellStyle name="표준 9 10 5 4 3 2 2" xfId="9391"/>
    <cellStyle name="표준 9 10 5 4 3 2 3" xfId="14962"/>
    <cellStyle name="표준 9 10 5 4 3 3" xfId="5674"/>
    <cellStyle name="표준 9 10 5 4 3 3 2" xfId="11249"/>
    <cellStyle name="표준 9 10 5 4 3 3 3" xfId="16820"/>
    <cellStyle name="표준 9 10 5 4 3 4" xfId="7682"/>
    <cellStyle name="표준 9 10 5 4 3 5" xfId="13253"/>
    <cellStyle name="표준 9 10 5 4 4" xfId="3085"/>
    <cellStyle name="표준 9 10 5 4 4 2" xfId="8659"/>
    <cellStyle name="표준 9 10 5 4 4 3" xfId="14230"/>
    <cellStyle name="표준 9 10 5 4 5" xfId="4942"/>
    <cellStyle name="표준 9 10 5 4 5 2" xfId="10517"/>
    <cellStyle name="표준 9 10 5 4 5 3" xfId="16088"/>
    <cellStyle name="표준 9 10 5 4 6" xfId="6950"/>
    <cellStyle name="표준 9 10 5 4 7" xfId="12521"/>
    <cellStyle name="표준 9 10 5 5" xfId="870"/>
    <cellStyle name="표준 9 10 5 5 2" xfId="1180"/>
    <cellStyle name="표준 9 10 5 5 3" xfId="2333"/>
    <cellStyle name="표준 9 10 5 5 3 2" xfId="4060"/>
    <cellStyle name="표준 9 10 5 5 3 2 2" xfId="9635"/>
    <cellStyle name="표준 9 10 5 5 3 2 3" xfId="15206"/>
    <cellStyle name="표준 9 10 5 5 3 3" xfId="5918"/>
    <cellStyle name="표준 9 10 5 5 3 3 2" xfId="11493"/>
    <cellStyle name="표준 9 10 5 5 3 3 3" xfId="17064"/>
    <cellStyle name="표준 9 10 5 5 3 4" xfId="7926"/>
    <cellStyle name="표준 9 10 5 5 3 5" xfId="13497"/>
    <cellStyle name="표준 9 10 5 5 4" xfId="3329"/>
    <cellStyle name="표준 9 10 5 5 4 2" xfId="8903"/>
    <cellStyle name="표준 9 10 5 5 4 3" xfId="14474"/>
    <cellStyle name="표준 9 10 5 5 5" xfId="5186"/>
    <cellStyle name="표준 9 10 5 5 5 2" xfId="10761"/>
    <cellStyle name="표준 9 10 5 5 5 3" xfId="16332"/>
    <cellStyle name="표준 9 10 5 5 6" xfId="7194"/>
    <cellStyle name="표준 9 10 5 5 7" xfId="12765"/>
    <cellStyle name="표준 9 10 5 6" xfId="1172"/>
    <cellStyle name="표준 9 10 5 7" xfId="1845"/>
    <cellStyle name="표준 9 10 5 7 2" xfId="3572"/>
    <cellStyle name="표준 9 10 5 7 2 2" xfId="9147"/>
    <cellStyle name="표준 9 10 5 7 2 3" xfId="14718"/>
    <cellStyle name="표준 9 10 5 7 3" xfId="5430"/>
    <cellStyle name="표준 9 10 5 7 3 2" xfId="11005"/>
    <cellStyle name="표준 9 10 5 7 3 3" xfId="16576"/>
    <cellStyle name="표준 9 10 5 7 4" xfId="7438"/>
    <cellStyle name="표준 9 10 5 7 5" xfId="13009"/>
    <cellStyle name="표준 9 10 5 8" xfId="2577"/>
    <cellStyle name="표준 9 10 5 8 2" xfId="4304"/>
    <cellStyle name="표준 9 10 5 8 2 2" xfId="9879"/>
    <cellStyle name="표준 9 10 5 8 2 3" xfId="15450"/>
    <cellStyle name="표준 9 10 5 8 3" xfId="6162"/>
    <cellStyle name="표준 9 10 5 8 3 2" xfId="11737"/>
    <cellStyle name="표준 9 10 5 8 3 3" xfId="17308"/>
    <cellStyle name="표준 9 10 5 8 4" xfId="8170"/>
    <cellStyle name="표준 9 10 5 8 5" xfId="13741"/>
    <cellStyle name="표준 9 10 5 9" xfId="382"/>
    <cellStyle name="표준 9 10 5 9 2" xfId="4546"/>
    <cellStyle name="표준 9 10 5 9 2 2" xfId="10121"/>
    <cellStyle name="표준 9 10 5 9 2 3" xfId="15692"/>
    <cellStyle name="표준 9 10 5 9 3" xfId="6404"/>
    <cellStyle name="표준 9 10 5 9 3 2" xfId="11979"/>
    <cellStyle name="표준 9 10 5 9 3 3" xfId="17550"/>
    <cellStyle name="표준 9 10 5 9 4" xfId="6706"/>
    <cellStyle name="표준 9 10 5 9 5" xfId="12277"/>
    <cellStyle name="표준 9 10 6" xfId="395"/>
    <cellStyle name="표준 9 10 6 10" xfId="6719"/>
    <cellStyle name="표준 9 10 6 11" xfId="12290"/>
    <cellStyle name="표준 9 10 6 2" xfId="485"/>
    <cellStyle name="표준 9 10 6 2 10" xfId="12380"/>
    <cellStyle name="표준 9 10 6 2 2" xfId="729"/>
    <cellStyle name="표준 9 10 6 2 2 2" xfId="1183"/>
    <cellStyle name="표준 9 10 6 2 2 3" xfId="2192"/>
    <cellStyle name="표준 9 10 6 2 2 3 2" xfId="3919"/>
    <cellStyle name="표준 9 10 6 2 2 3 2 2" xfId="9494"/>
    <cellStyle name="표준 9 10 6 2 2 3 2 3" xfId="15065"/>
    <cellStyle name="표준 9 10 6 2 2 3 3" xfId="5777"/>
    <cellStyle name="표준 9 10 6 2 2 3 3 2" xfId="11352"/>
    <cellStyle name="표준 9 10 6 2 2 3 3 3" xfId="16923"/>
    <cellStyle name="표준 9 10 6 2 2 3 4" xfId="7785"/>
    <cellStyle name="표준 9 10 6 2 2 3 5" xfId="13356"/>
    <cellStyle name="표준 9 10 6 2 2 4" xfId="3188"/>
    <cellStyle name="표준 9 10 6 2 2 4 2" xfId="8762"/>
    <cellStyle name="표준 9 10 6 2 2 4 3" xfId="14333"/>
    <cellStyle name="표준 9 10 6 2 2 5" xfId="5045"/>
    <cellStyle name="표준 9 10 6 2 2 5 2" xfId="10620"/>
    <cellStyle name="표준 9 10 6 2 2 5 3" xfId="16191"/>
    <cellStyle name="표준 9 10 6 2 2 6" xfId="7053"/>
    <cellStyle name="표준 9 10 6 2 2 7" xfId="12624"/>
    <cellStyle name="표준 9 10 6 2 3" xfId="973"/>
    <cellStyle name="표준 9 10 6 2 3 2" xfId="1184"/>
    <cellStyle name="표준 9 10 6 2 3 3" xfId="2436"/>
    <cellStyle name="표준 9 10 6 2 3 3 2" xfId="4163"/>
    <cellStyle name="표준 9 10 6 2 3 3 2 2" xfId="9738"/>
    <cellStyle name="표준 9 10 6 2 3 3 2 3" xfId="15309"/>
    <cellStyle name="표준 9 10 6 2 3 3 3" xfId="6021"/>
    <cellStyle name="표준 9 10 6 2 3 3 3 2" xfId="11596"/>
    <cellStyle name="표준 9 10 6 2 3 3 3 3" xfId="17167"/>
    <cellStyle name="표준 9 10 6 2 3 3 4" xfId="8029"/>
    <cellStyle name="표준 9 10 6 2 3 3 5" xfId="13600"/>
    <cellStyle name="표준 9 10 6 2 3 4" xfId="3432"/>
    <cellStyle name="표준 9 10 6 2 3 4 2" xfId="9006"/>
    <cellStyle name="표준 9 10 6 2 3 4 3" xfId="14577"/>
    <cellStyle name="표준 9 10 6 2 3 5" xfId="5289"/>
    <cellStyle name="표준 9 10 6 2 3 5 2" xfId="10864"/>
    <cellStyle name="표준 9 10 6 2 3 5 3" xfId="16435"/>
    <cellStyle name="표준 9 10 6 2 3 6" xfId="7297"/>
    <cellStyle name="표준 9 10 6 2 3 7" xfId="12868"/>
    <cellStyle name="표준 9 10 6 2 4" xfId="1182"/>
    <cellStyle name="표준 9 10 6 2 5" xfId="1948"/>
    <cellStyle name="표준 9 10 6 2 5 2" xfId="3675"/>
    <cellStyle name="표준 9 10 6 2 5 2 2" xfId="9250"/>
    <cellStyle name="표준 9 10 6 2 5 2 3" xfId="14821"/>
    <cellStyle name="표준 9 10 6 2 5 3" xfId="5533"/>
    <cellStyle name="표준 9 10 6 2 5 3 2" xfId="11108"/>
    <cellStyle name="표준 9 10 6 2 5 3 3" xfId="16679"/>
    <cellStyle name="표준 9 10 6 2 5 4" xfId="7541"/>
    <cellStyle name="표준 9 10 6 2 5 5" xfId="13112"/>
    <cellStyle name="표준 9 10 6 2 6" xfId="2680"/>
    <cellStyle name="표준 9 10 6 2 6 2" xfId="4407"/>
    <cellStyle name="표준 9 10 6 2 6 2 2" xfId="9982"/>
    <cellStyle name="표준 9 10 6 2 6 2 3" xfId="15553"/>
    <cellStyle name="표준 9 10 6 2 6 3" xfId="6265"/>
    <cellStyle name="표준 9 10 6 2 6 3 2" xfId="11840"/>
    <cellStyle name="표준 9 10 6 2 6 3 3" xfId="17411"/>
    <cellStyle name="표준 9 10 6 2 6 4" xfId="8273"/>
    <cellStyle name="표준 9 10 6 2 6 5" xfId="13844"/>
    <cellStyle name="표준 9 10 6 2 7" xfId="2944"/>
    <cellStyle name="표준 9 10 6 2 7 2" xfId="8518"/>
    <cellStyle name="표준 9 10 6 2 7 3" xfId="14089"/>
    <cellStyle name="표준 9 10 6 2 8" xfId="4801"/>
    <cellStyle name="표준 9 10 6 2 8 2" xfId="10376"/>
    <cellStyle name="표준 9 10 6 2 8 3" xfId="15947"/>
    <cellStyle name="표준 9 10 6 2 9" xfId="6809"/>
    <cellStyle name="표준 9 10 6 3" xfId="639"/>
    <cellStyle name="표준 9 10 6 3 2" xfId="1185"/>
    <cellStyle name="표준 9 10 6 3 3" xfId="2102"/>
    <cellStyle name="표준 9 10 6 3 3 2" xfId="3829"/>
    <cellStyle name="표준 9 10 6 3 3 2 2" xfId="9404"/>
    <cellStyle name="표준 9 10 6 3 3 2 3" xfId="14975"/>
    <cellStyle name="표준 9 10 6 3 3 3" xfId="5687"/>
    <cellStyle name="표준 9 10 6 3 3 3 2" xfId="11262"/>
    <cellStyle name="표준 9 10 6 3 3 3 3" xfId="16833"/>
    <cellStyle name="표준 9 10 6 3 3 4" xfId="7695"/>
    <cellStyle name="표준 9 10 6 3 3 5" xfId="13266"/>
    <cellStyle name="표준 9 10 6 3 4" xfId="3098"/>
    <cellStyle name="표준 9 10 6 3 4 2" xfId="8672"/>
    <cellStyle name="표준 9 10 6 3 4 3" xfId="14243"/>
    <cellStyle name="표준 9 10 6 3 5" xfId="4955"/>
    <cellStyle name="표준 9 10 6 3 5 2" xfId="10530"/>
    <cellStyle name="표준 9 10 6 3 5 3" xfId="16101"/>
    <cellStyle name="표준 9 10 6 3 6" xfId="6963"/>
    <cellStyle name="표준 9 10 6 3 7" xfId="12534"/>
    <cellStyle name="표준 9 10 6 4" xfId="883"/>
    <cellStyle name="표준 9 10 6 4 2" xfId="1186"/>
    <cellStyle name="표준 9 10 6 4 3" xfId="2346"/>
    <cellStyle name="표준 9 10 6 4 3 2" xfId="4073"/>
    <cellStyle name="표준 9 10 6 4 3 2 2" xfId="9648"/>
    <cellStyle name="표준 9 10 6 4 3 2 3" xfId="15219"/>
    <cellStyle name="표준 9 10 6 4 3 3" xfId="5931"/>
    <cellStyle name="표준 9 10 6 4 3 3 2" xfId="11506"/>
    <cellStyle name="표준 9 10 6 4 3 3 3" xfId="17077"/>
    <cellStyle name="표준 9 10 6 4 3 4" xfId="7939"/>
    <cellStyle name="표준 9 10 6 4 3 5" xfId="13510"/>
    <cellStyle name="표준 9 10 6 4 4" xfId="3342"/>
    <cellStyle name="표준 9 10 6 4 4 2" xfId="8916"/>
    <cellStyle name="표준 9 10 6 4 4 3" xfId="14487"/>
    <cellStyle name="표준 9 10 6 4 5" xfId="5199"/>
    <cellStyle name="표준 9 10 6 4 5 2" xfId="10774"/>
    <cellStyle name="표준 9 10 6 4 5 3" xfId="16345"/>
    <cellStyle name="표준 9 10 6 4 6" xfId="7207"/>
    <cellStyle name="표준 9 10 6 4 7" xfId="12778"/>
    <cellStyle name="표준 9 10 6 5" xfId="1181"/>
    <cellStyle name="표준 9 10 6 6" xfId="1858"/>
    <cellStyle name="표준 9 10 6 6 2" xfId="3585"/>
    <cellStyle name="표준 9 10 6 6 2 2" xfId="9160"/>
    <cellStyle name="표준 9 10 6 6 2 3" xfId="14731"/>
    <cellStyle name="표준 9 10 6 6 3" xfId="5443"/>
    <cellStyle name="표준 9 10 6 6 3 2" xfId="11018"/>
    <cellStyle name="표준 9 10 6 6 3 3" xfId="16589"/>
    <cellStyle name="표준 9 10 6 6 4" xfId="7451"/>
    <cellStyle name="표준 9 10 6 6 5" xfId="13022"/>
    <cellStyle name="표준 9 10 6 7" xfId="2590"/>
    <cellStyle name="표준 9 10 6 7 2" xfId="4317"/>
    <cellStyle name="표준 9 10 6 7 2 2" xfId="9892"/>
    <cellStyle name="표준 9 10 6 7 2 3" xfId="15463"/>
    <cellStyle name="표준 9 10 6 7 3" xfId="6175"/>
    <cellStyle name="표준 9 10 6 7 3 2" xfId="11750"/>
    <cellStyle name="표준 9 10 6 7 3 3" xfId="17321"/>
    <cellStyle name="표준 9 10 6 7 4" xfId="8183"/>
    <cellStyle name="표준 9 10 6 7 5" xfId="13754"/>
    <cellStyle name="표준 9 10 6 8" xfId="2854"/>
    <cellStyle name="표준 9 10 6 8 2" xfId="8428"/>
    <cellStyle name="표준 9 10 6 8 3" xfId="13999"/>
    <cellStyle name="표준 9 10 6 9" xfId="4711"/>
    <cellStyle name="표준 9 10 6 9 2" xfId="10286"/>
    <cellStyle name="표준 9 10 6 9 3" xfId="15857"/>
    <cellStyle name="표준 9 10 7" xfId="408"/>
    <cellStyle name="표준 9 10 7 10" xfId="12303"/>
    <cellStyle name="표준 9 10 7 2" xfId="652"/>
    <cellStyle name="표준 9 10 7 2 2" xfId="1188"/>
    <cellStyle name="표준 9 10 7 2 3" xfId="2115"/>
    <cellStyle name="표준 9 10 7 2 3 2" xfId="3842"/>
    <cellStyle name="표준 9 10 7 2 3 2 2" xfId="9417"/>
    <cellStyle name="표준 9 10 7 2 3 2 3" xfId="14988"/>
    <cellStyle name="표준 9 10 7 2 3 3" xfId="5700"/>
    <cellStyle name="표준 9 10 7 2 3 3 2" xfId="11275"/>
    <cellStyle name="표준 9 10 7 2 3 3 3" xfId="16846"/>
    <cellStyle name="표준 9 10 7 2 3 4" xfId="7708"/>
    <cellStyle name="표준 9 10 7 2 3 5" xfId="13279"/>
    <cellStyle name="표준 9 10 7 2 4" xfId="3111"/>
    <cellStyle name="표준 9 10 7 2 4 2" xfId="8685"/>
    <cellStyle name="표준 9 10 7 2 4 3" xfId="14256"/>
    <cellStyle name="표준 9 10 7 2 5" xfId="4968"/>
    <cellStyle name="표준 9 10 7 2 5 2" xfId="10543"/>
    <cellStyle name="표준 9 10 7 2 5 3" xfId="16114"/>
    <cellStyle name="표준 9 10 7 2 6" xfId="6976"/>
    <cellStyle name="표준 9 10 7 2 7" xfId="12547"/>
    <cellStyle name="표준 9 10 7 3" xfId="896"/>
    <cellStyle name="표준 9 10 7 3 2" xfId="1189"/>
    <cellStyle name="표준 9 10 7 3 3" xfId="2359"/>
    <cellStyle name="표준 9 10 7 3 3 2" xfId="4086"/>
    <cellStyle name="표준 9 10 7 3 3 2 2" xfId="9661"/>
    <cellStyle name="표준 9 10 7 3 3 2 3" xfId="15232"/>
    <cellStyle name="표준 9 10 7 3 3 3" xfId="5944"/>
    <cellStyle name="표준 9 10 7 3 3 3 2" xfId="11519"/>
    <cellStyle name="표준 9 10 7 3 3 3 3" xfId="17090"/>
    <cellStyle name="표준 9 10 7 3 3 4" xfId="7952"/>
    <cellStyle name="표준 9 10 7 3 3 5" xfId="13523"/>
    <cellStyle name="표준 9 10 7 3 4" xfId="3355"/>
    <cellStyle name="표준 9 10 7 3 4 2" xfId="8929"/>
    <cellStyle name="표준 9 10 7 3 4 3" xfId="14500"/>
    <cellStyle name="표준 9 10 7 3 5" xfId="5212"/>
    <cellStyle name="표준 9 10 7 3 5 2" xfId="10787"/>
    <cellStyle name="표준 9 10 7 3 5 3" xfId="16358"/>
    <cellStyle name="표준 9 10 7 3 6" xfId="7220"/>
    <cellStyle name="표준 9 10 7 3 7" xfId="12791"/>
    <cellStyle name="표준 9 10 7 4" xfId="1187"/>
    <cellStyle name="표준 9 10 7 5" xfId="1871"/>
    <cellStyle name="표준 9 10 7 5 2" xfId="3598"/>
    <cellStyle name="표준 9 10 7 5 2 2" xfId="9173"/>
    <cellStyle name="표준 9 10 7 5 2 3" xfId="14744"/>
    <cellStyle name="표준 9 10 7 5 3" xfId="5456"/>
    <cellStyle name="표준 9 10 7 5 3 2" xfId="11031"/>
    <cellStyle name="표준 9 10 7 5 3 3" xfId="16602"/>
    <cellStyle name="표준 9 10 7 5 4" xfId="7464"/>
    <cellStyle name="표준 9 10 7 5 5" xfId="13035"/>
    <cellStyle name="표준 9 10 7 6" xfId="2603"/>
    <cellStyle name="표준 9 10 7 6 2" xfId="4330"/>
    <cellStyle name="표준 9 10 7 6 2 2" xfId="9905"/>
    <cellStyle name="표준 9 10 7 6 2 3" xfId="15476"/>
    <cellStyle name="표준 9 10 7 6 3" xfId="6188"/>
    <cellStyle name="표준 9 10 7 6 3 2" xfId="11763"/>
    <cellStyle name="표준 9 10 7 6 3 3" xfId="17334"/>
    <cellStyle name="표준 9 10 7 6 4" xfId="8196"/>
    <cellStyle name="표준 9 10 7 6 5" xfId="13767"/>
    <cellStyle name="표준 9 10 7 7" xfId="2867"/>
    <cellStyle name="표준 9 10 7 7 2" xfId="8441"/>
    <cellStyle name="표준 9 10 7 7 3" xfId="14012"/>
    <cellStyle name="표준 9 10 7 8" xfId="4724"/>
    <cellStyle name="표준 9 10 7 8 2" xfId="10299"/>
    <cellStyle name="표준 9 10 7 8 3" xfId="15870"/>
    <cellStyle name="표준 9 10 7 9" xfId="6732"/>
    <cellStyle name="표준 9 10 8" xfId="562"/>
    <cellStyle name="표준 9 10 8 2" xfId="1190"/>
    <cellStyle name="표준 9 10 8 3" xfId="2025"/>
    <cellStyle name="표준 9 10 8 3 2" xfId="3752"/>
    <cellStyle name="표준 9 10 8 3 2 2" xfId="9327"/>
    <cellStyle name="표준 9 10 8 3 2 3" xfId="14898"/>
    <cellStyle name="표준 9 10 8 3 3" xfId="5610"/>
    <cellStyle name="표준 9 10 8 3 3 2" xfId="11185"/>
    <cellStyle name="표준 9 10 8 3 3 3" xfId="16756"/>
    <cellStyle name="표준 9 10 8 3 4" xfId="7618"/>
    <cellStyle name="표준 9 10 8 3 5" xfId="13189"/>
    <cellStyle name="표준 9 10 8 4" xfId="3021"/>
    <cellStyle name="표준 9 10 8 4 2" xfId="8595"/>
    <cellStyle name="표준 9 10 8 4 3" xfId="14166"/>
    <cellStyle name="표준 9 10 8 5" xfId="4878"/>
    <cellStyle name="표준 9 10 8 5 2" xfId="10453"/>
    <cellStyle name="표준 9 10 8 5 3" xfId="16024"/>
    <cellStyle name="표준 9 10 8 6" xfId="6886"/>
    <cellStyle name="표준 9 10 8 7" xfId="12457"/>
    <cellStyle name="표준 9 10 9" xfId="806"/>
    <cellStyle name="표준 9 10 9 2" xfId="1191"/>
    <cellStyle name="표준 9 10 9 3" xfId="2269"/>
    <cellStyle name="표준 9 10 9 3 2" xfId="3996"/>
    <cellStyle name="표준 9 10 9 3 2 2" xfId="9571"/>
    <cellStyle name="표준 9 10 9 3 2 3" xfId="15142"/>
    <cellStyle name="표준 9 10 9 3 3" xfId="5854"/>
    <cellStyle name="표준 9 10 9 3 3 2" xfId="11429"/>
    <cellStyle name="표준 9 10 9 3 3 3" xfId="17000"/>
    <cellStyle name="표준 9 10 9 3 4" xfId="7862"/>
    <cellStyle name="표준 9 10 9 3 5" xfId="13433"/>
    <cellStyle name="표준 9 10 9 4" xfId="3265"/>
    <cellStyle name="표준 9 10 9 4 2" xfId="8839"/>
    <cellStyle name="표준 9 10 9 4 3" xfId="14410"/>
    <cellStyle name="표준 9 10 9 5" xfId="5122"/>
    <cellStyle name="표준 9 10 9 5 2" xfId="10697"/>
    <cellStyle name="표준 9 10 9 5 3" xfId="16268"/>
    <cellStyle name="표준 9 10 9 6" xfId="7130"/>
    <cellStyle name="표준 9 10 9 7" xfId="12701"/>
    <cellStyle name="표준 9 11" xfId="169"/>
    <cellStyle name="표준 9 11 10" xfId="1192"/>
    <cellStyle name="표준 9 11 11" xfId="1782"/>
    <cellStyle name="표준 9 11 11 2" xfId="3509"/>
    <cellStyle name="표준 9 11 11 2 2" xfId="9084"/>
    <cellStyle name="표준 9 11 11 2 3" xfId="14655"/>
    <cellStyle name="표준 9 11 11 3" xfId="5367"/>
    <cellStyle name="표준 9 11 11 3 2" xfId="10942"/>
    <cellStyle name="표준 9 11 11 3 3" xfId="16513"/>
    <cellStyle name="표준 9 11 11 4" xfId="7375"/>
    <cellStyle name="표준 9 11 11 5" xfId="12946"/>
    <cellStyle name="표준 9 11 12" xfId="2514"/>
    <cellStyle name="표준 9 11 12 2" xfId="4241"/>
    <cellStyle name="표준 9 11 12 2 2" xfId="9816"/>
    <cellStyle name="표준 9 11 12 2 3" xfId="15387"/>
    <cellStyle name="표준 9 11 12 3" xfId="6099"/>
    <cellStyle name="표준 9 11 12 3 2" xfId="11674"/>
    <cellStyle name="표준 9 11 12 3 3" xfId="17245"/>
    <cellStyle name="표준 9 11 12 4" xfId="8107"/>
    <cellStyle name="표준 9 11 12 5" xfId="13678"/>
    <cellStyle name="표준 9 11 13" xfId="319"/>
    <cellStyle name="표준 9 11 13 2" xfId="4486"/>
    <cellStyle name="표준 9 11 13 2 2" xfId="10061"/>
    <cellStyle name="표준 9 11 13 2 3" xfId="15632"/>
    <cellStyle name="표준 9 11 13 3" xfId="6344"/>
    <cellStyle name="표준 9 11 13 3 2" xfId="11919"/>
    <cellStyle name="표준 9 11 13 3 3" xfId="17490"/>
    <cellStyle name="표준 9 11 13 4" xfId="6643"/>
    <cellStyle name="표준 9 11 13 5" xfId="12214"/>
    <cellStyle name="표준 9 11 14" xfId="2778"/>
    <cellStyle name="표준 9 11 14 2" xfId="8352"/>
    <cellStyle name="표준 9 11 14 3" xfId="13923"/>
    <cellStyle name="표준 9 11 15" xfId="4635"/>
    <cellStyle name="표준 9 11 15 2" xfId="10210"/>
    <cellStyle name="표준 9 11 15 3" xfId="15781"/>
    <cellStyle name="표준 9 11 16" xfId="6495"/>
    <cellStyle name="표준 9 11 17" xfId="12066"/>
    <cellStyle name="표준 9 11 2" xfId="181"/>
    <cellStyle name="표준 9 11 2 10" xfId="332"/>
    <cellStyle name="표준 9 11 2 10 2" xfId="4498"/>
    <cellStyle name="표준 9 11 2 10 2 2" xfId="10073"/>
    <cellStyle name="표준 9 11 2 10 2 3" xfId="15644"/>
    <cellStyle name="표준 9 11 2 10 3" xfId="6356"/>
    <cellStyle name="표준 9 11 2 10 3 2" xfId="11931"/>
    <cellStyle name="표준 9 11 2 10 3 3" xfId="17502"/>
    <cellStyle name="표준 9 11 2 10 4" xfId="6656"/>
    <cellStyle name="표준 9 11 2 10 5" xfId="12227"/>
    <cellStyle name="표준 9 11 2 11" xfId="2791"/>
    <cellStyle name="표준 9 11 2 11 2" xfId="8365"/>
    <cellStyle name="표준 9 11 2 11 3" xfId="13936"/>
    <cellStyle name="표준 9 11 2 12" xfId="4648"/>
    <cellStyle name="표준 9 11 2 12 2" xfId="10223"/>
    <cellStyle name="표준 9 11 2 12 3" xfId="15794"/>
    <cellStyle name="표준 9 11 2 13" xfId="6507"/>
    <cellStyle name="표준 9 11 2 14" xfId="12078"/>
    <cellStyle name="표준 9 11 2 2" xfId="205"/>
    <cellStyle name="표준 9 11 2 2 10" xfId="2816"/>
    <cellStyle name="표준 9 11 2 2 10 2" xfId="8390"/>
    <cellStyle name="표준 9 11 2 2 10 3" xfId="13961"/>
    <cellStyle name="표준 9 11 2 2 11" xfId="4673"/>
    <cellStyle name="표준 9 11 2 2 11 2" xfId="10248"/>
    <cellStyle name="표준 9 11 2 2 11 3" xfId="15819"/>
    <cellStyle name="표준 9 11 2 2 12" xfId="6531"/>
    <cellStyle name="표준 9 11 2 2 13" xfId="12102"/>
    <cellStyle name="표준 9 11 2 2 2" xfId="254"/>
    <cellStyle name="표준 9 11 2 2 2 10" xfId="6580"/>
    <cellStyle name="표준 9 11 2 2 2 11" xfId="12151"/>
    <cellStyle name="표준 9 11 2 2 2 2" xfId="768"/>
    <cellStyle name="표준 9 11 2 2 2 2 2" xfId="1196"/>
    <cellStyle name="표준 9 11 2 2 2 2 3" xfId="2231"/>
    <cellStyle name="표준 9 11 2 2 2 2 3 2" xfId="3958"/>
    <cellStyle name="표준 9 11 2 2 2 2 3 2 2" xfId="9533"/>
    <cellStyle name="표준 9 11 2 2 2 2 3 2 3" xfId="15104"/>
    <cellStyle name="표준 9 11 2 2 2 2 3 3" xfId="5816"/>
    <cellStyle name="표준 9 11 2 2 2 2 3 3 2" xfId="11391"/>
    <cellStyle name="표준 9 11 2 2 2 2 3 3 3" xfId="16962"/>
    <cellStyle name="표준 9 11 2 2 2 2 3 4" xfId="7824"/>
    <cellStyle name="표준 9 11 2 2 2 2 3 5" xfId="13395"/>
    <cellStyle name="표준 9 11 2 2 2 2 4" xfId="3227"/>
    <cellStyle name="표준 9 11 2 2 2 2 4 2" xfId="8801"/>
    <cellStyle name="표준 9 11 2 2 2 2 4 3" xfId="14372"/>
    <cellStyle name="표준 9 11 2 2 2 2 5" xfId="5084"/>
    <cellStyle name="표준 9 11 2 2 2 2 5 2" xfId="10659"/>
    <cellStyle name="표준 9 11 2 2 2 2 5 3" xfId="16230"/>
    <cellStyle name="표준 9 11 2 2 2 2 6" xfId="7092"/>
    <cellStyle name="표준 9 11 2 2 2 2 7" xfId="12663"/>
    <cellStyle name="표준 9 11 2 2 2 3" xfId="1012"/>
    <cellStyle name="표준 9 11 2 2 2 3 2" xfId="1197"/>
    <cellStyle name="표준 9 11 2 2 2 3 3" xfId="2475"/>
    <cellStyle name="표준 9 11 2 2 2 3 3 2" xfId="4202"/>
    <cellStyle name="표준 9 11 2 2 2 3 3 2 2" xfId="9777"/>
    <cellStyle name="표준 9 11 2 2 2 3 3 2 3" xfId="15348"/>
    <cellStyle name="표준 9 11 2 2 2 3 3 3" xfId="6060"/>
    <cellStyle name="표준 9 11 2 2 2 3 3 3 2" xfId="11635"/>
    <cellStyle name="표준 9 11 2 2 2 3 3 3 3" xfId="17206"/>
    <cellStyle name="표준 9 11 2 2 2 3 3 4" xfId="8068"/>
    <cellStyle name="표준 9 11 2 2 2 3 3 5" xfId="13639"/>
    <cellStyle name="표준 9 11 2 2 2 3 4" xfId="3471"/>
    <cellStyle name="표준 9 11 2 2 2 3 4 2" xfId="9045"/>
    <cellStyle name="표준 9 11 2 2 2 3 4 3" xfId="14616"/>
    <cellStyle name="표준 9 11 2 2 2 3 5" xfId="5328"/>
    <cellStyle name="표준 9 11 2 2 2 3 5 2" xfId="10903"/>
    <cellStyle name="표준 9 11 2 2 2 3 5 3" xfId="16474"/>
    <cellStyle name="표준 9 11 2 2 2 3 6" xfId="7336"/>
    <cellStyle name="표준 9 11 2 2 2 3 7" xfId="12907"/>
    <cellStyle name="표준 9 11 2 2 2 4" xfId="1195"/>
    <cellStyle name="표준 9 11 2 2 2 5" xfId="1987"/>
    <cellStyle name="표준 9 11 2 2 2 5 2" xfId="3714"/>
    <cellStyle name="표준 9 11 2 2 2 5 2 2" xfId="9289"/>
    <cellStyle name="표준 9 11 2 2 2 5 2 3" xfId="14860"/>
    <cellStyle name="표준 9 11 2 2 2 5 3" xfId="5572"/>
    <cellStyle name="표준 9 11 2 2 2 5 3 2" xfId="11147"/>
    <cellStyle name="표준 9 11 2 2 2 5 3 3" xfId="16718"/>
    <cellStyle name="표준 9 11 2 2 2 5 4" xfId="7580"/>
    <cellStyle name="표준 9 11 2 2 2 5 5" xfId="13151"/>
    <cellStyle name="표준 9 11 2 2 2 6" xfId="2719"/>
    <cellStyle name="표준 9 11 2 2 2 6 2" xfId="4446"/>
    <cellStyle name="표준 9 11 2 2 2 6 2 2" xfId="10021"/>
    <cellStyle name="표준 9 11 2 2 2 6 2 3" xfId="15592"/>
    <cellStyle name="표준 9 11 2 2 2 6 3" xfId="6304"/>
    <cellStyle name="표준 9 11 2 2 2 6 3 2" xfId="11879"/>
    <cellStyle name="표준 9 11 2 2 2 6 3 3" xfId="17450"/>
    <cellStyle name="표준 9 11 2 2 2 6 4" xfId="8312"/>
    <cellStyle name="표준 9 11 2 2 2 6 5" xfId="13883"/>
    <cellStyle name="표준 9 11 2 2 2 7" xfId="524"/>
    <cellStyle name="표준 9 11 2 2 2 7 2" xfId="4620"/>
    <cellStyle name="표준 9 11 2 2 2 7 2 2" xfId="10195"/>
    <cellStyle name="표준 9 11 2 2 2 7 2 3" xfId="15766"/>
    <cellStyle name="표준 9 11 2 2 2 7 3" xfId="6478"/>
    <cellStyle name="표준 9 11 2 2 2 7 3 2" xfId="12053"/>
    <cellStyle name="표준 9 11 2 2 2 7 3 3" xfId="17624"/>
    <cellStyle name="표준 9 11 2 2 2 7 4" xfId="6848"/>
    <cellStyle name="표준 9 11 2 2 2 7 5" xfId="12419"/>
    <cellStyle name="표준 9 11 2 2 2 8" xfId="2983"/>
    <cellStyle name="표준 9 11 2 2 2 8 2" xfId="8557"/>
    <cellStyle name="표준 9 11 2 2 2 8 3" xfId="14128"/>
    <cellStyle name="표준 9 11 2 2 2 9" xfId="4840"/>
    <cellStyle name="표준 9 11 2 2 2 9 2" xfId="10415"/>
    <cellStyle name="표준 9 11 2 2 2 9 3" xfId="15986"/>
    <cellStyle name="표준 9 11 2 2 3" xfId="303"/>
    <cellStyle name="표준 9 11 2 2 3 10" xfId="6629"/>
    <cellStyle name="표준 9 11 2 2 3 11" xfId="12200"/>
    <cellStyle name="표준 9 11 2 2 3 2" xfId="691"/>
    <cellStyle name="표준 9 11 2 2 3 2 2" xfId="1199"/>
    <cellStyle name="표준 9 11 2 2 3 2 3" xfId="2154"/>
    <cellStyle name="표준 9 11 2 2 3 2 3 2" xfId="3881"/>
    <cellStyle name="표준 9 11 2 2 3 2 3 2 2" xfId="9456"/>
    <cellStyle name="표준 9 11 2 2 3 2 3 2 3" xfId="15027"/>
    <cellStyle name="표준 9 11 2 2 3 2 3 3" xfId="5739"/>
    <cellStyle name="표준 9 11 2 2 3 2 3 3 2" xfId="11314"/>
    <cellStyle name="표준 9 11 2 2 3 2 3 3 3" xfId="16885"/>
    <cellStyle name="표준 9 11 2 2 3 2 3 4" xfId="7747"/>
    <cellStyle name="표준 9 11 2 2 3 2 3 5" xfId="13318"/>
    <cellStyle name="표준 9 11 2 2 3 2 4" xfId="3150"/>
    <cellStyle name="표준 9 11 2 2 3 2 4 2" xfId="8724"/>
    <cellStyle name="표준 9 11 2 2 3 2 4 3" xfId="14295"/>
    <cellStyle name="표준 9 11 2 2 3 2 5" xfId="5007"/>
    <cellStyle name="표준 9 11 2 2 3 2 5 2" xfId="10582"/>
    <cellStyle name="표준 9 11 2 2 3 2 5 3" xfId="16153"/>
    <cellStyle name="표준 9 11 2 2 3 2 6" xfId="7015"/>
    <cellStyle name="표준 9 11 2 2 3 2 7" xfId="12586"/>
    <cellStyle name="표준 9 11 2 2 3 3" xfId="935"/>
    <cellStyle name="표준 9 11 2 2 3 3 2" xfId="1200"/>
    <cellStyle name="표준 9 11 2 2 3 3 3" xfId="2398"/>
    <cellStyle name="표준 9 11 2 2 3 3 3 2" xfId="4125"/>
    <cellStyle name="표준 9 11 2 2 3 3 3 2 2" xfId="9700"/>
    <cellStyle name="표준 9 11 2 2 3 3 3 2 3" xfId="15271"/>
    <cellStyle name="표준 9 11 2 2 3 3 3 3" xfId="5983"/>
    <cellStyle name="표준 9 11 2 2 3 3 3 3 2" xfId="11558"/>
    <cellStyle name="표준 9 11 2 2 3 3 3 3 3" xfId="17129"/>
    <cellStyle name="표준 9 11 2 2 3 3 3 4" xfId="7991"/>
    <cellStyle name="표준 9 11 2 2 3 3 3 5" xfId="13562"/>
    <cellStyle name="표준 9 11 2 2 3 3 4" xfId="3394"/>
    <cellStyle name="표준 9 11 2 2 3 3 4 2" xfId="8968"/>
    <cellStyle name="표준 9 11 2 2 3 3 4 3" xfId="14539"/>
    <cellStyle name="표준 9 11 2 2 3 3 5" xfId="5251"/>
    <cellStyle name="표준 9 11 2 2 3 3 5 2" xfId="10826"/>
    <cellStyle name="표준 9 11 2 2 3 3 5 3" xfId="16397"/>
    <cellStyle name="표준 9 11 2 2 3 3 6" xfId="7259"/>
    <cellStyle name="표준 9 11 2 2 3 3 7" xfId="12830"/>
    <cellStyle name="표준 9 11 2 2 3 4" xfId="1198"/>
    <cellStyle name="표준 9 11 2 2 3 5" xfId="1910"/>
    <cellStyle name="표준 9 11 2 2 3 5 2" xfId="3637"/>
    <cellStyle name="표준 9 11 2 2 3 5 2 2" xfId="9212"/>
    <cellStyle name="표준 9 11 2 2 3 5 2 3" xfId="14783"/>
    <cellStyle name="표준 9 11 2 2 3 5 3" xfId="5495"/>
    <cellStyle name="표준 9 11 2 2 3 5 3 2" xfId="11070"/>
    <cellStyle name="표준 9 11 2 2 3 5 3 3" xfId="16641"/>
    <cellStyle name="표준 9 11 2 2 3 5 4" xfId="7503"/>
    <cellStyle name="표준 9 11 2 2 3 5 5" xfId="13074"/>
    <cellStyle name="표준 9 11 2 2 3 6" xfId="2642"/>
    <cellStyle name="표준 9 11 2 2 3 6 2" xfId="4369"/>
    <cellStyle name="표준 9 11 2 2 3 6 2 2" xfId="9944"/>
    <cellStyle name="표준 9 11 2 2 3 6 2 3" xfId="15515"/>
    <cellStyle name="표준 9 11 2 2 3 6 3" xfId="6227"/>
    <cellStyle name="표준 9 11 2 2 3 6 3 2" xfId="11802"/>
    <cellStyle name="표준 9 11 2 2 3 6 3 3" xfId="17373"/>
    <cellStyle name="표준 9 11 2 2 3 6 4" xfId="8235"/>
    <cellStyle name="표준 9 11 2 2 3 6 5" xfId="13806"/>
    <cellStyle name="표준 9 11 2 2 3 7" xfId="447"/>
    <cellStyle name="표준 9 11 2 2 3 7 2" xfId="4583"/>
    <cellStyle name="표준 9 11 2 2 3 7 2 2" xfId="10158"/>
    <cellStyle name="표준 9 11 2 2 3 7 2 3" xfId="15729"/>
    <cellStyle name="표준 9 11 2 2 3 7 3" xfId="6441"/>
    <cellStyle name="표준 9 11 2 2 3 7 3 2" xfId="12016"/>
    <cellStyle name="표준 9 11 2 2 3 7 3 3" xfId="17587"/>
    <cellStyle name="표준 9 11 2 2 3 7 4" xfId="6771"/>
    <cellStyle name="표준 9 11 2 2 3 7 5" xfId="12342"/>
    <cellStyle name="표준 9 11 2 2 3 8" xfId="2906"/>
    <cellStyle name="표준 9 11 2 2 3 8 2" xfId="8480"/>
    <cellStyle name="표준 9 11 2 2 3 8 3" xfId="14051"/>
    <cellStyle name="표준 9 11 2 2 3 9" xfId="4763"/>
    <cellStyle name="표준 9 11 2 2 3 9 2" xfId="10338"/>
    <cellStyle name="표준 9 11 2 2 3 9 3" xfId="15909"/>
    <cellStyle name="표준 9 11 2 2 4" xfId="601"/>
    <cellStyle name="표준 9 11 2 2 4 2" xfId="1201"/>
    <cellStyle name="표준 9 11 2 2 4 3" xfId="2064"/>
    <cellStyle name="표준 9 11 2 2 4 3 2" xfId="3791"/>
    <cellStyle name="표준 9 11 2 2 4 3 2 2" xfId="9366"/>
    <cellStyle name="표준 9 11 2 2 4 3 2 3" xfId="14937"/>
    <cellStyle name="표준 9 11 2 2 4 3 3" xfId="5649"/>
    <cellStyle name="표준 9 11 2 2 4 3 3 2" xfId="11224"/>
    <cellStyle name="표준 9 11 2 2 4 3 3 3" xfId="16795"/>
    <cellStyle name="표준 9 11 2 2 4 3 4" xfId="7657"/>
    <cellStyle name="표준 9 11 2 2 4 3 5" xfId="13228"/>
    <cellStyle name="표준 9 11 2 2 4 4" xfId="3060"/>
    <cellStyle name="표준 9 11 2 2 4 4 2" xfId="8634"/>
    <cellStyle name="표준 9 11 2 2 4 4 3" xfId="14205"/>
    <cellStyle name="표준 9 11 2 2 4 5" xfId="4917"/>
    <cellStyle name="표준 9 11 2 2 4 5 2" xfId="10492"/>
    <cellStyle name="표준 9 11 2 2 4 5 3" xfId="16063"/>
    <cellStyle name="표준 9 11 2 2 4 6" xfId="6925"/>
    <cellStyle name="표준 9 11 2 2 4 7" xfId="12496"/>
    <cellStyle name="표준 9 11 2 2 5" xfId="845"/>
    <cellStyle name="표준 9 11 2 2 5 2" xfId="1202"/>
    <cellStyle name="표준 9 11 2 2 5 3" xfId="2308"/>
    <cellStyle name="표준 9 11 2 2 5 3 2" xfId="4035"/>
    <cellStyle name="표준 9 11 2 2 5 3 2 2" xfId="9610"/>
    <cellStyle name="표준 9 11 2 2 5 3 2 3" xfId="15181"/>
    <cellStyle name="표준 9 11 2 2 5 3 3" xfId="5893"/>
    <cellStyle name="표준 9 11 2 2 5 3 3 2" xfId="11468"/>
    <cellStyle name="표준 9 11 2 2 5 3 3 3" xfId="17039"/>
    <cellStyle name="표준 9 11 2 2 5 3 4" xfId="7901"/>
    <cellStyle name="표준 9 11 2 2 5 3 5" xfId="13472"/>
    <cellStyle name="표준 9 11 2 2 5 4" xfId="3304"/>
    <cellStyle name="표준 9 11 2 2 5 4 2" xfId="8878"/>
    <cellStyle name="표준 9 11 2 2 5 4 3" xfId="14449"/>
    <cellStyle name="표준 9 11 2 2 5 5" xfId="5161"/>
    <cellStyle name="표준 9 11 2 2 5 5 2" xfId="10736"/>
    <cellStyle name="표준 9 11 2 2 5 5 3" xfId="16307"/>
    <cellStyle name="표준 9 11 2 2 5 6" xfId="7169"/>
    <cellStyle name="표준 9 11 2 2 5 7" xfId="12740"/>
    <cellStyle name="표준 9 11 2 2 6" xfId="1194"/>
    <cellStyle name="표준 9 11 2 2 7" xfId="1820"/>
    <cellStyle name="표준 9 11 2 2 7 2" xfId="3547"/>
    <cellStyle name="표준 9 11 2 2 7 2 2" xfId="9122"/>
    <cellStyle name="표준 9 11 2 2 7 2 3" xfId="14693"/>
    <cellStyle name="표준 9 11 2 2 7 3" xfId="5405"/>
    <cellStyle name="표준 9 11 2 2 7 3 2" xfId="10980"/>
    <cellStyle name="표준 9 11 2 2 7 3 3" xfId="16551"/>
    <cellStyle name="표준 9 11 2 2 7 4" xfId="7413"/>
    <cellStyle name="표준 9 11 2 2 7 5" xfId="12984"/>
    <cellStyle name="표준 9 11 2 2 8" xfId="2552"/>
    <cellStyle name="표준 9 11 2 2 8 2" xfId="4279"/>
    <cellStyle name="표준 9 11 2 2 8 2 2" xfId="9854"/>
    <cellStyle name="표준 9 11 2 2 8 2 3" xfId="15425"/>
    <cellStyle name="표준 9 11 2 2 8 3" xfId="6137"/>
    <cellStyle name="표준 9 11 2 2 8 3 2" xfId="11712"/>
    <cellStyle name="표준 9 11 2 2 8 3 3" xfId="17283"/>
    <cellStyle name="표준 9 11 2 2 8 4" xfId="8145"/>
    <cellStyle name="표준 9 11 2 2 8 5" xfId="13716"/>
    <cellStyle name="표준 9 11 2 2 9" xfId="357"/>
    <cellStyle name="표준 9 11 2 2 9 2" xfId="4522"/>
    <cellStyle name="표준 9 11 2 2 9 2 2" xfId="10097"/>
    <cellStyle name="표준 9 11 2 2 9 2 3" xfId="15668"/>
    <cellStyle name="표준 9 11 2 2 9 3" xfId="6380"/>
    <cellStyle name="표준 9 11 2 2 9 3 2" xfId="11955"/>
    <cellStyle name="표준 9 11 2 2 9 3 3" xfId="17526"/>
    <cellStyle name="표준 9 11 2 2 9 4" xfId="6681"/>
    <cellStyle name="표준 9 11 2 2 9 5" xfId="12252"/>
    <cellStyle name="표준 9 11 2 3" xfId="230"/>
    <cellStyle name="표준 9 11 2 3 10" xfId="6556"/>
    <cellStyle name="표준 9 11 2 3 11" xfId="12127"/>
    <cellStyle name="표준 9 11 2 3 2" xfId="743"/>
    <cellStyle name="표준 9 11 2 3 2 2" xfId="1204"/>
    <cellStyle name="표준 9 11 2 3 2 3" xfId="2206"/>
    <cellStyle name="표준 9 11 2 3 2 3 2" xfId="3933"/>
    <cellStyle name="표준 9 11 2 3 2 3 2 2" xfId="9508"/>
    <cellStyle name="표준 9 11 2 3 2 3 2 3" xfId="15079"/>
    <cellStyle name="표준 9 11 2 3 2 3 3" xfId="5791"/>
    <cellStyle name="표준 9 11 2 3 2 3 3 2" xfId="11366"/>
    <cellStyle name="표준 9 11 2 3 2 3 3 3" xfId="16937"/>
    <cellStyle name="표준 9 11 2 3 2 3 4" xfId="7799"/>
    <cellStyle name="표준 9 11 2 3 2 3 5" xfId="13370"/>
    <cellStyle name="표준 9 11 2 3 2 4" xfId="3202"/>
    <cellStyle name="표준 9 11 2 3 2 4 2" xfId="8776"/>
    <cellStyle name="표준 9 11 2 3 2 4 3" xfId="14347"/>
    <cellStyle name="표준 9 11 2 3 2 5" xfId="5059"/>
    <cellStyle name="표준 9 11 2 3 2 5 2" xfId="10634"/>
    <cellStyle name="표준 9 11 2 3 2 5 3" xfId="16205"/>
    <cellStyle name="표준 9 11 2 3 2 6" xfId="7067"/>
    <cellStyle name="표준 9 11 2 3 2 7" xfId="12638"/>
    <cellStyle name="표준 9 11 2 3 3" xfId="987"/>
    <cellStyle name="표준 9 11 2 3 3 2" xfId="1205"/>
    <cellStyle name="표준 9 11 2 3 3 3" xfId="2450"/>
    <cellStyle name="표준 9 11 2 3 3 3 2" xfId="4177"/>
    <cellStyle name="표준 9 11 2 3 3 3 2 2" xfId="9752"/>
    <cellStyle name="표준 9 11 2 3 3 3 2 3" xfId="15323"/>
    <cellStyle name="표준 9 11 2 3 3 3 3" xfId="6035"/>
    <cellStyle name="표준 9 11 2 3 3 3 3 2" xfId="11610"/>
    <cellStyle name="표준 9 11 2 3 3 3 3 3" xfId="17181"/>
    <cellStyle name="표준 9 11 2 3 3 3 4" xfId="8043"/>
    <cellStyle name="표준 9 11 2 3 3 3 5" xfId="13614"/>
    <cellStyle name="표준 9 11 2 3 3 4" xfId="3446"/>
    <cellStyle name="표준 9 11 2 3 3 4 2" xfId="9020"/>
    <cellStyle name="표준 9 11 2 3 3 4 3" xfId="14591"/>
    <cellStyle name="표준 9 11 2 3 3 5" xfId="5303"/>
    <cellStyle name="표준 9 11 2 3 3 5 2" xfId="10878"/>
    <cellStyle name="표준 9 11 2 3 3 5 3" xfId="16449"/>
    <cellStyle name="표준 9 11 2 3 3 6" xfId="7311"/>
    <cellStyle name="표준 9 11 2 3 3 7" xfId="12882"/>
    <cellStyle name="표준 9 11 2 3 4" xfId="1203"/>
    <cellStyle name="표준 9 11 2 3 5" xfId="1962"/>
    <cellStyle name="표준 9 11 2 3 5 2" xfId="3689"/>
    <cellStyle name="표준 9 11 2 3 5 2 2" xfId="9264"/>
    <cellStyle name="표준 9 11 2 3 5 2 3" xfId="14835"/>
    <cellStyle name="표준 9 11 2 3 5 3" xfId="5547"/>
    <cellStyle name="표준 9 11 2 3 5 3 2" xfId="11122"/>
    <cellStyle name="표준 9 11 2 3 5 3 3" xfId="16693"/>
    <cellStyle name="표준 9 11 2 3 5 4" xfId="7555"/>
    <cellStyle name="표준 9 11 2 3 5 5" xfId="13126"/>
    <cellStyle name="표준 9 11 2 3 6" xfId="2694"/>
    <cellStyle name="표준 9 11 2 3 6 2" xfId="4421"/>
    <cellStyle name="표준 9 11 2 3 6 2 2" xfId="9996"/>
    <cellStyle name="표준 9 11 2 3 6 2 3" xfId="15567"/>
    <cellStyle name="표준 9 11 2 3 6 3" xfId="6279"/>
    <cellStyle name="표준 9 11 2 3 6 3 2" xfId="11854"/>
    <cellStyle name="표준 9 11 2 3 6 3 3" xfId="17425"/>
    <cellStyle name="표준 9 11 2 3 6 4" xfId="8287"/>
    <cellStyle name="표준 9 11 2 3 6 5" xfId="13858"/>
    <cellStyle name="표준 9 11 2 3 7" xfId="499"/>
    <cellStyle name="표준 9 11 2 3 7 2" xfId="4596"/>
    <cellStyle name="표준 9 11 2 3 7 2 2" xfId="10171"/>
    <cellStyle name="표준 9 11 2 3 7 2 3" xfId="15742"/>
    <cellStyle name="표준 9 11 2 3 7 3" xfId="6454"/>
    <cellStyle name="표준 9 11 2 3 7 3 2" xfId="12029"/>
    <cellStyle name="표준 9 11 2 3 7 3 3" xfId="17600"/>
    <cellStyle name="표준 9 11 2 3 7 4" xfId="6823"/>
    <cellStyle name="표준 9 11 2 3 7 5" xfId="12394"/>
    <cellStyle name="표준 9 11 2 3 8" xfId="2958"/>
    <cellStyle name="표준 9 11 2 3 8 2" xfId="8532"/>
    <cellStyle name="표준 9 11 2 3 8 3" xfId="14103"/>
    <cellStyle name="표준 9 11 2 3 9" xfId="4815"/>
    <cellStyle name="표준 9 11 2 3 9 2" xfId="10390"/>
    <cellStyle name="표준 9 11 2 3 9 3" xfId="15961"/>
    <cellStyle name="표준 9 11 2 4" xfId="279"/>
    <cellStyle name="표준 9 11 2 4 10" xfId="6605"/>
    <cellStyle name="표준 9 11 2 4 11" xfId="12176"/>
    <cellStyle name="표준 9 11 2 4 2" xfId="666"/>
    <cellStyle name="표준 9 11 2 4 2 2" xfId="1207"/>
    <cellStyle name="표준 9 11 2 4 2 3" xfId="2129"/>
    <cellStyle name="표준 9 11 2 4 2 3 2" xfId="3856"/>
    <cellStyle name="표준 9 11 2 4 2 3 2 2" xfId="9431"/>
    <cellStyle name="표준 9 11 2 4 2 3 2 3" xfId="15002"/>
    <cellStyle name="표준 9 11 2 4 2 3 3" xfId="5714"/>
    <cellStyle name="표준 9 11 2 4 2 3 3 2" xfId="11289"/>
    <cellStyle name="표준 9 11 2 4 2 3 3 3" xfId="16860"/>
    <cellStyle name="표준 9 11 2 4 2 3 4" xfId="7722"/>
    <cellStyle name="표준 9 11 2 4 2 3 5" xfId="13293"/>
    <cellStyle name="표준 9 11 2 4 2 4" xfId="3125"/>
    <cellStyle name="표준 9 11 2 4 2 4 2" xfId="8699"/>
    <cellStyle name="표준 9 11 2 4 2 4 3" xfId="14270"/>
    <cellStyle name="표준 9 11 2 4 2 5" xfId="4982"/>
    <cellStyle name="표준 9 11 2 4 2 5 2" xfId="10557"/>
    <cellStyle name="표준 9 11 2 4 2 5 3" xfId="16128"/>
    <cellStyle name="표준 9 11 2 4 2 6" xfId="6990"/>
    <cellStyle name="표준 9 11 2 4 2 7" xfId="12561"/>
    <cellStyle name="표준 9 11 2 4 3" xfId="910"/>
    <cellStyle name="표준 9 11 2 4 3 2" xfId="1208"/>
    <cellStyle name="표준 9 11 2 4 3 3" xfId="2373"/>
    <cellStyle name="표준 9 11 2 4 3 3 2" xfId="4100"/>
    <cellStyle name="표준 9 11 2 4 3 3 2 2" xfId="9675"/>
    <cellStyle name="표준 9 11 2 4 3 3 2 3" xfId="15246"/>
    <cellStyle name="표준 9 11 2 4 3 3 3" xfId="5958"/>
    <cellStyle name="표준 9 11 2 4 3 3 3 2" xfId="11533"/>
    <cellStyle name="표준 9 11 2 4 3 3 3 3" xfId="17104"/>
    <cellStyle name="표준 9 11 2 4 3 3 4" xfId="7966"/>
    <cellStyle name="표준 9 11 2 4 3 3 5" xfId="13537"/>
    <cellStyle name="표준 9 11 2 4 3 4" xfId="3369"/>
    <cellStyle name="표준 9 11 2 4 3 4 2" xfId="8943"/>
    <cellStyle name="표준 9 11 2 4 3 4 3" xfId="14514"/>
    <cellStyle name="표준 9 11 2 4 3 5" xfId="5226"/>
    <cellStyle name="표준 9 11 2 4 3 5 2" xfId="10801"/>
    <cellStyle name="표준 9 11 2 4 3 5 3" xfId="16372"/>
    <cellStyle name="표준 9 11 2 4 3 6" xfId="7234"/>
    <cellStyle name="표준 9 11 2 4 3 7" xfId="12805"/>
    <cellStyle name="표준 9 11 2 4 4" xfId="1206"/>
    <cellStyle name="표준 9 11 2 4 5" xfId="1885"/>
    <cellStyle name="표준 9 11 2 4 5 2" xfId="3612"/>
    <cellStyle name="표준 9 11 2 4 5 2 2" xfId="9187"/>
    <cellStyle name="표준 9 11 2 4 5 2 3" xfId="14758"/>
    <cellStyle name="표준 9 11 2 4 5 3" xfId="5470"/>
    <cellStyle name="표준 9 11 2 4 5 3 2" xfId="11045"/>
    <cellStyle name="표준 9 11 2 4 5 3 3" xfId="16616"/>
    <cellStyle name="표준 9 11 2 4 5 4" xfId="7478"/>
    <cellStyle name="표준 9 11 2 4 5 5" xfId="13049"/>
    <cellStyle name="표준 9 11 2 4 6" xfId="2617"/>
    <cellStyle name="표준 9 11 2 4 6 2" xfId="4344"/>
    <cellStyle name="표준 9 11 2 4 6 2 2" xfId="9919"/>
    <cellStyle name="표준 9 11 2 4 6 2 3" xfId="15490"/>
    <cellStyle name="표준 9 11 2 4 6 3" xfId="6202"/>
    <cellStyle name="표준 9 11 2 4 6 3 2" xfId="11777"/>
    <cellStyle name="표준 9 11 2 4 6 3 3" xfId="17348"/>
    <cellStyle name="표준 9 11 2 4 6 4" xfId="8210"/>
    <cellStyle name="표준 9 11 2 4 6 5" xfId="13781"/>
    <cellStyle name="표준 9 11 2 4 7" xfId="422"/>
    <cellStyle name="표준 9 11 2 4 7 2" xfId="4559"/>
    <cellStyle name="표준 9 11 2 4 7 2 2" xfId="10134"/>
    <cellStyle name="표준 9 11 2 4 7 2 3" xfId="15705"/>
    <cellStyle name="표준 9 11 2 4 7 3" xfId="6417"/>
    <cellStyle name="표준 9 11 2 4 7 3 2" xfId="11992"/>
    <cellStyle name="표준 9 11 2 4 7 3 3" xfId="17563"/>
    <cellStyle name="표준 9 11 2 4 7 4" xfId="6746"/>
    <cellStyle name="표준 9 11 2 4 7 5" xfId="12317"/>
    <cellStyle name="표준 9 11 2 4 8" xfId="2881"/>
    <cellStyle name="표준 9 11 2 4 8 2" xfId="8455"/>
    <cellStyle name="표준 9 11 2 4 8 3" xfId="14026"/>
    <cellStyle name="표준 9 11 2 4 9" xfId="4738"/>
    <cellStyle name="표준 9 11 2 4 9 2" xfId="10313"/>
    <cellStyle name="표준 9 11 2 4 9 3" xfId="15884"/>
    <cellStyle name="표준 9 11 2 5" xfId="576"/>
    <cellStyle name="표준 9 11 2 5 2" xfId="1209"/>
    <cellStyle name="표준 9 11 2 5 3" xfId="2039"/>
    <cellStyle name="표준 9 11 2 5 3 2" xfId="3766"/>
    <cellStyle name="표준 9 11 2 5 3 2 2" xfId="9341"/>
    <cellStyle name="표준 9 11 2 5 3 2 3" xfId="14912"/>
    <cellStyle name="표준 9 11 2 5 3 3" xfId="5624"/>
    <cellStyle name="표준 9 11 2 5 3 3 2" xfId="11199"/>
    <cellStyle name="표준 9 11 2 5 3 3 3" xfId="16770"/>
    <cellStyle name="표준 9 11 2 5 3 4" xfId="7632"/>
    <cellStyle name="표준 9 11 2 5 3 5" xfId="13203"/>
    <cellStyle name="표준 9 11 2 5 4" xfId="3035"/>
    <cellStyle name="표준 9 11 2 5 4 2" xfId="8609"/>
    <cellStyle name="표준 9 11 2 5 4 3" xfId="14180"/>
    <cellStyle name="표준 9 11 2 5 5" xfId="4892"/>
    <cellStyle name="표준 9 11 2 5 5 2" xfId="10467"/>
    <cellStyle name="표준 9 11 2 5 5 3" xfId="16038"/>
    <cellStyle name="표준 9 11 2 5 6" xfId="6900"/>
    <cellStyle name="표준 9 11 2 5 7" xfId="12471"/>
    <cellStyle name="표준 9 11 2 6" xfId="820"/>
    <cellStyle name="표준 9 11 2 6 2" xfId="1210"/>
    <cellStyle name="표준 9 11 2 6 3" xfId="2283"/>
    <cellStyle name="표준 9 11 2 6 3 2" xfId="4010"/>
    <cellStyle name="표준 9 11 2 6 3 2 2" xfId="9585"/>
    <cellStyle name="표준 9 11 2 6 3 2 3" xfId="15156"/>
    <cellStyle name="표준 9 11 2 6 3 3" xfId="5868"/>
    <cellStyle name="표준 9 11 2 6 3 3 2" xfId="11443"/>
    <cellStyle name="표준 9 11 2 6 3 3 3" xfId="17014"/>
    <cellStyle name="표준 9 11 2 6 3 4" xfId="7876"/>
    <cellStyle name="표준 9 11 2 6 3 5" xfId="13447"/>
    <cellStyle name="표준 9 11 2 6 4" xfId="3279"/>
    <cellStyle name="표준 9 11 2 6 4 2" xfId="8853"/>
    <cellStyle name="표준 9 11 2 6 4 3" xfId="14424"/>
    <cellStyle name="표준 9 11 2 6 5" xfId="5136"/>
    <cellStyle name="표준 9 11 2 6 5 2" xfId="10711"/>
    <cellStyle name="표준 9 11 2 6 5 3" xfId="16282"/>
    <cellStyle name="표준 9 11 2 6 6" xfId="7144"/>
    <cellStyle name="표준 9 11 2 6 7" xfId="12715"/>
    <cellStyle name="표준 9 11 2 7" xfId="1193"/>
    <cellStyle name="표준 9 11 2 8" xfId="1795"/>
    <cellStyle name="표준 9 11 2 8 2" xfId="3522"/>
    <cellStyle name="표준 9 11 2 8 2 2" xfId="9097"/>
    <cellStyle name="표준 9 11 2 8 2 3" xfId="14668"/>
    <cellStyle name="표준 9 11 2 8 3" xfId="5380"/>
    <cellStyle name="표준 9 11 2 8 3 2" xfId="10955"/>
    <cellStyle name="표준 9 11 2 8 3 3" xfId="16526"/>
    <cellStyle name="표준 9 11 2 8 4" xfId="7388"/>
    <cellStyle name="표준 9 11 2 8 5" xfId="12959"/>
    <cellStyle name="표준 9 11 2 9" xfId="2527"/>
    <cellStyle name="표준 9 11 2 9 2" xfId="4254"/>
    <cellStyle name="표준 9 11 2 9 2 2" xfId="9829"/>
    <cellStyle name="표준 9 11 2 9 2 3" xfId="15400"/>
    <cellStyle name="표준 9 11 2 9 3" xfId="6112"/>
    <cellStyle name="표준 9 11 2 9 3 2" xfId="11687"/>
    <cellStyle name="표준 9 11 2 9 3 3" xfId="17258"/>
    <cellStyle name="표준 9 11 2 9 4" xfId="8120"/>
    <cellStyle name="표준 9 11 2 9 5" xfId="13691"/>
    <cellStyle name="표준 9 11 3" xfId="193"/>
    <cellStyle name="표준 9 11 3 10" xfId="2804"/>
    <cellStyle name="표준 9 11 3 10 2" xfId="8378"/>
    <cellStyle name="표준 9 11 3 10 3" xfId="13949"/>
    <cellStyle name="표준 9 11 3 11" xfId="4661"/>
    <cellStyle name="표준 9 11 3 11 2" xfId="10236"/>
    <cellStyle name="표준 9 11 3 11 3" xfId="15807"/>
    <cellStyle name="표준 9 11 3 12" xfId="6519"/>
    <cellStyle name="표준 9 11 3 13" xfId="12090"/>
    <cellStyle name="표준 9 11 3 2" xfId="242"/>
    <cellStyle name="표준 9 11 3 2 10" xfId="6568"/>
    <cellStyle name="표준 9 11 3 2 11" xfId="12139"/>
    <cellStyle name="표준 9 11 3 2 2" xfId="756"/>
    <cellStyle name="표준 9 11 3 2 2 2" xfId="1213"/>
    <cellStyle name="표준 9 11 3 2 2 3" xfId="2219"/>
    <cellStyle name="표준 9 11 3 2 2 3 2" xfId="3946"/>
    <cellStyle name="표준 9 11 3 2 2 3 2 2" xfId="9521"/>
    <cellStyle name="표준 9 11 3 2 2 3 2 3" xfId="15092"/>
    <cellStyle name="표준 9 11 3 2 2 3 3" xfId="5804"/>
    <cellStyle name="표준 9 11 3 2 2 3 3 2" xfId="11379"/>
    <cellStyle name="표준 9 11 3 2 2 3 3 3" xfId="16950"/>
    <cellStyle name="표준 9 11 3 2 2 3 4" xfId="7812"/>
    <cellStyle name="표준 9 11 3 2 2 3 5" xfId="13383"/>
    <cellStyle name="표준 9 11 3 2 2 4" xfId="3215"/>
    <cellStyle name="표준 9 11 3 2 2 4 2" xfId="8789"/>
    <cellStyle name="표준 9 11 3 2 2 4 3" xfId="14360"/>
    <cellStyle name="표준 9 11 3 2 2 5" xfId="5072"/>
    <cellStyle name="표준 9 11 3 2 2 5 2" xfId="10647"/>
    <cellStyle name="표준 9 11 3 2 2 5 3" xfId="16218"/>
    <cellStyle name="표준 9 11 3 2 2 6" xfId="7080"/>
    <cellStyle name="표준 9 11 3 2 2 7" xfId="12651"/>
    <cellStyle name="표준 9 11 3 2 3" xfId="1000"/>
    <cellStyle name="표준 9 11 3 2 3 2" xfId="1214"/>
    <cellStyle name="표준 9 11 3 2 3 3" xfId="2463"/>
    <cellStyle name="표준 9 11 3 2 3 3 2" xfId="4190"/>
    <cellStyle name="표준 9 11 3 2 3 3 2 2" xfId="9765"/>
    <cellStyle name="표준 9 11 3 2 3 3 2 3" xfId="15336"/>
    <cellStyle name="표준 9 11 3 2 3 3 3" xfId="6048"/>
    <cellStyle name="표준 9 11 3 2 3 3 3 2" xfId="11623"/>
    <cellStyle name="표준 9 11 3 2 3 3 3 3" xfId="17194"/>
    <cellStyle name="표준 9 11 3 2 3 3 4" xfId="8056"/>
    <cellStyle name="표준 9 11 3 2 3 3 5" xfId="13627"/>
    <cellStyle name="표준 9 11 3 2 3 4" xfId="3459"/>
    <cellStyle name="표준 9 11 3 2 3 4 2" xfId="9033"/>
    <cellStyle name="표준 9 11 3 2 3 4 3" xfId="14604"/>
    <cellStyle name="표준 9 11 3 2 3 5" xfId="5316"/>
    <cellStyle name="표준 9 11 3 2 3 5 2" xfId="10891"/>
    <cellStyle name="표준 9 11 3 2 3 5 3" xfId="16462"/>
    <cellStyle name="표준 9 11 3 2 3 6" xfId="7324"/>
    <cellStyle name="표준 9 11 3 2 3 7" xfId="12895"/>
    <cellStyle name="표준 9 11 3 2 4" xfId="1212"/>
    <cellStyle name="표준 9 11 3 2 5" xfId="1975"/>
    <cellStyle name="표준 9 11 3 2 5 2" xfId="3702"/>
    <cellStyle name="표준 9 11 3 2 5 2 2" xfId="9277"/>
    <cellStyle name="표준 9 11 3 2 5 2 3" xfId="14848"/>
    <cellStyle name="표준 9 11 3 2 5 3" xfId="5560"/>
    <cellStyle name="표준 9 11 3 2 5 3 2" xfId="11135"/>
    <cellStyle name="표준 9 11 3 2 5 3 3" xfId="16706"/>
    <cellStyle name="표준 9 11 3 2 5 4" xfId="7568"/>
    <cellStyle name="표준 9 11 3 2 5 5" xfId="13139"/>
    <cellStyle name="표준 9 11 3 2 6" xfId="2707"/>
    <cellStyle name="표준 9 11 3 2 6 2" xfId="4434"/>
    <cellStyle name="표준 9 11 3 2 6 2 2" xfId="10009"/>
    <cellStyle name="표준 9 11 3 2 6 2 3" xfId="15580"/>
    <cellStyle name="표준 9 11 3 2 6 3" xfId="6292"/>
    <cellStyle name="표준 9 11 3 2 6 3 2" xfId="11867"/>
    <cellStyle name="표준 9 11 3 2 6 3 3" xfId="17438"/>
    <cellStyle name="표준 9 11 3 2 6 4" xfId="8300"/>
    <cellStyle name="표준 9 11 3 2 6 5" xfId="13871"/>
    <cellStyle name="표준 9 11 3 2 7" xfId="512"/>
    <cellStyle name="표준 9 11 3 2 7 2" xfId="4608"/>
    <cellStyle name="표준 9 11 3 2 7 2 2" xfId="10183"/>
    <cellStyle name="표준 9 11 3 2 7 2 3" xfId="15754"/>
    <cellStyle name="표준 9 11 3 2 7 3" xfId="6466"/>
    <cellStyle name="표준 9 11 3 2 7 3 2" xfId="12041"/>
    <cellStyle name="표준 9 11 3 2 7 3 3" xfId="17612"/>
    <cellStyle name="표준 9 11 3 2 7 4" xfId="6836"/>
    <cellStyle name="표준 9 11 3 2 7 5" xfId="12407"/>
    <cellStyle name="표준 9 11 3 2 8" xfId="2971"/>
    <cellStyle name="표준 9 11 3 2 8 2" xfId="8545"/>
    <cellStyle name="표준 9 11 3 2 8 3" xfId="14116"/>
    <cellStyle name="표준 9 11 3 2 9" xfId="4828"/>
    <cellStyle name="표준 9 11 3 2 9 2" xfId="10403"/>
    <cellStyle name="표준 9 11 3 2 9 3" xfId="15974"/>
    <cellStyle name="표준 9 11 3 3" xfId="291"/>
    <cellStyle name="표준 9 11 3 3 10" xfId="6617"/>
    <cellStyle name="표준 9 11 3 3 11" xfId="12188"/>
    <cellStyle name="표준 9 11 3 3 2" xfId="679"/>
    <cellStyle name="표준 9 11 3 3 2 2" xfId="1216"/>
    <cellStyle name="표준 9 11 3 3 2 3" xfId="2142"/>
    <cellStyle name="표준 9 11 3 3 2 3 2" xfId="3869"/>
    <cellStyle name="표준 9 11 3 3 2 3 2 2" xfId="9444"/>
    <cellStyle name="표준 9 11 3 3 2 3 2 3" xfId="15015"/>
    <cellStyle name="표준 9 11 3 3 2 3 3" xfId="5727"/>
    <cellStyle name="표준 9 11 3 3 2 3 3 2" xfId="11302"/>
    <cellStyle name="표준 9 11 3 3 2 3 3 3" xfId="16873"/>
    <cellStyle name="표준 9 11 3 3 2 3 4" xfId="7735"/>
    <cellStyle name="표준 9 11 3 3 2 3 5" xfId="13306"/>
    <cellStyle name="표준 9 11 3 3 2 4" xfId="3138"/>
    <cellStyle name="표준 9 11 3 3 2 4 2" xfId="8712"/>
    <cellStyle name="표준 9 11 3 3 2 4 3" xfId="14283"/>
    <cellStyle name="표준 9 11 3 3 2 5" xfId="4995"/>
    <cellStyle name="표준 9 11 3 3 2 5 2" xfId="10570"/>
    <cellStyle name="표준 9 11 3 3 2 5 3" xfId="16141"/>
    <cellStyle name="표준 9 11 3 3 2 6" xfId="7003"/>
    <cellStyle name="표준 9 11 3 3 2 7" xfId="12574"/>
    <cellStyle name="표준 9 11 3 3 3" xfId="923"/>
    <cellStyle name="표준 9 11 3 3 3 2" xfId="1217"/>
    <cellStyle name="표준 9 11 3 3 3 3" xfId="2386"/>
    <cellStyle name="표준 9 11 3 3 3 3 2" xfId="4113"/>
    <cellStyle name="표준 9 11 3 3 3 3 2 2" xfId="9688"/>
    <cellStyle name="표준 9 11 3 3 3 3 2 3" xfId="15259"/>
    <cellStyle name="표준 9 11 3 3 3 3 3" xfId="5971"/>
    <cellStyle name="표준 9 11 3 3 3 3 3 2" xfId="11546"/>
    <cellStyle name="표준 9 11 3 3 3 3 3 3" xfId="17117"/>
    <cellStyle name="표준 9 11 3 3 3 3 4" xfId="7979"/>
    <cellStyle name="표준 9 11 3 3 3 3 5" xfId="13550"/>
    <cellStyle name="표준 9 11 3 3 3 4" xfId="3382"/>
    <cellStyle name="표준 9 11 3 3 3 4 2" xfId="8956"/>
    <cellStyle name="표준 9 11 3 3 3 4 3" xfId="14527"/>
    <cellStyle name="표준 9 11 3 3 3 5" xfId="5239"/>
    <cellStyle name="표준 9 11 3 3 3 5 2" xfId="10814"/>
    <cellStyle name="표준 9 11 3 3 3 5 3" xfId="16385"/>
    <cellStyle name="표준 9 11 3 3 3 6" xfId="7247"/>
    <cellStyle name="표준 9 11 3 3 3 7" xfId="12818"/>
    <cellStyle name="표준 9 11 3 3 4" xfId="1215"/>
    <cellStyle name="표준 9 11 3 3 5" xfId="1898"/>
    <cellStyle name="표준 9 11 3 3 5 2" xfId="3625"/>
    <cellStyle name="표준 9 11 3 3 5 2 2" xfId="9200"/>
    <cellStyle name="표준 9 11 3 3 5 2 3" xfId="14771"/>
    <cellStyle name="표준 9 11 3 3 5 3" xfId="5483"/>
    <cellStyle name="표준 9 11 3 3 5 3 2" xfId="11058"/>
    <cellStyle name="표준 9 11 3 3 5 3 3" xfId="16629"/>
    <cellStyle name="표준 9 11 3 3 5 4" xfId="7491"/>
    <cellStyle name="표준 9 11 3 3 5 5" xfId="13062"/>
    <cellStyle name="표준 9 11 3 3 6" xfId="2630"/>
    <cellStyle name="표준 9 11 3 3 6 2" xfId="4357"/>
    <cellStyle name="표준 9 11 3 3 6 2 2" xfId="9932"/>
    <cellStyle name="표준 9 11 3 3 6 2 3" xfId="15503"/>
    <cellStyle name="표준 9 11 3 3 6 3" xfId="6215"/>
    <cellStyle name="표준 9 11 3 3 6 3 2" xfId="11790"/>
    <cellStyle name="표준 9 11 3 3 6 3 3" xfId="17361"/>
    <cellStyle name="표준 9 11 3 3 6 4" xfId="8223"/>
    <cellStyle name="표준 9 11 3 3 6 5" xfId="13794"/>
    <cellStyle name="표준 9 11 3 3 7" xfId="435"/>
    <cellStyle name="표준 9 11 3 3 7 2" xfId="4571"/>
    <cellStyle name="표준 9 11 3 3 7 2 2" xfId="10146"/>
    <cellStyle name="표준 9 11 3 3 7 2 3" xfId="15717"/>
    <cellStyle name="표준 9 11 3 3 7 3" xfId="6429"/>
    <cellStyle name="표준 9 11 3 3 7 3 2" xfId="12004"/>
    <cellStyle name="표준 9 11 3 3 7 3 3" xfId="17575"/>
    <cellStyle name="표준 9 11 3 3 7 4" xfId="6759"/>
    <cellStyle name="표준 9 11 3 3 7 5" xfId="12330"/>
    <cellStyle name="표준 9 11 3 3 8" xfId="2894"/>
    <cellStyle name="표준 9 11 3 3 8 2" xfId="8468"/>
    <cellStyle name="표준 9 11 3 3 8 3" xfId="14039"/>
    <cellStyle name="표준 9 11 3 3 9" xfId="4751"/>
    <cellStyle name="표준 9 11 3 3 9 2" xfId="10326"/>
    <cellStyle name="표준 9 11 3 3 9 3" xfId="15897"/>
    <cellStyle name="표준 9 11 3 4" xfId="589"/>
    <cellStyle name="표준 9 11 3 4 2" xfId="1218"/>
    <cellStyle name="표준 9 11 3 4 3" xfId="2052"/>
    <cellStyle name="표준 9 11 3 4 3 2" xfId="3779"/>
    <cellStyle name="표준 9 11 3 4 3 2 2" xfId="9354"/>
    <cellStyle name="표준 9 11 3 4 3 2 3" xfId="14925"/>
    <cellStyle name="표준 9 11 3 4 3 3" xfId="5637"/>
    <cellStyle name="표준 9 11 3 4 3 3 2" xfId="11212"/>
    <cellStyle name="표준 9 11 3 4 3 3 3" xfId="16783"/>
    <cellStyle name="표준 9 11 3 4 3 4" xfId="7645"/>
    <cellStyle name="표준 9 11 3 4 3 5" xfId="13216"/>
    <cellStyle name="표준 9 11 3 4 4" xfId="3048"/>
    <cellStyle name="표준 9 11 3 4 4 2" xfId="8622"/>
    <cellStyle name="표준 9 11 3 4 4 3" xfId="14193"/>
    <cellStyle name="표준 9 11 3 4 5" xfId="4905"/>
    <cellStyle name="표준 9 11 3 4 5 2" xfId="10480"/>
    <cellStyle name="표준 9 11 3 4 5 3" xfId="16051"/>
    <cellStyle name="표준 9 11 3 4 6" xfId="6913"/>
    <cellStyle name="표준 9 11 3 4 7" xfId="12484"/>
    <cellStyle name="표준 9 11 3 5" xfId="833"/>
    <cellStyle name="표준 9 11 3 5 2" xfId="1219"/>
    <cellStyle name="표준 9 11 3 5 3" xfId="2296"/>
    <cellStyle name="표준 9 11 3 5 3 2" xfId="4023"/>
    <cellStyle name="표준 9 11 3 5 3 2 2" xfId="9598"/>
    <cellStyle name="표준 9 11 3 5 3 2 3" xfId="15169"/>
    <cellStyle name="표준 9 11 3 5 3 3" xfId="5881"/>
    <cellStyle name="표준 9 11 3 5 3 3 2" xfId="11456"/>
    <cellStyle name="표준 9 11 3 5 3 3 3" xfId="17027"/>
    <cellStyle name="표준 9 11 3 5 3 4" xfId="7889"/>
    <cellStyle name="표준 9 11 3 5 3 5" xfId="13460"/>
    <cellStyle name="표준 9 11 3 5 4" xfId="3292"/>
    <cellStyle name="표준 9 11 3 5 4 2" xfId="8866"/>
    <cellStyle name="표준 9 11 3 5 4 3" xfId="14437"/>
    <cellStyle name="표준 9 11 3 5 5" xfId="5149"/>
    <cellStyle name="표준 9 11 3 5 5 2" xfId="10724"/>
    <cellStyle name="표준 9 11 3 5 5 3" xfId="16295"/>
    <cellStyle name="표준 9 11 3 5 6" xfId="7157"/>
    <cellStyle name="표준 9 11 3 5 7" xfId="12728"/>
    <cellStyle name="표준 9 11 3 6" xfId="1211"/>
    <cellStyle name="표준 9 11 3 7" xfId="1808"/>
    <cellStyle name="표준 9 11 3 7 2" xfId="3535"/>
    <cellStyle name="표준 9 11 3 7 2 2" xfId="9110"/>
    <cellStyle name="표준 9 11 3 7 2 3" xfId="14681"/>
    <cellStyle name="표준 9 11 3 7 3" xfId="5393"/>
    <cellStyle name="표준 9 11 3 7 3 2" xfId="10968"/>
    <cellStyle name="표준 9 11 3 7 3 3" xfId="16539"/>
    <cellStyle name="표준 9 11 3 7 4" xfId="7401"/>
    <cellStyle name="표준 9 11 3 7 5" xfId="12972"/>
    <cellStyle name="표준 9 11 3 8" xfId="2540"/>
    <cellStyle name="표준 9 11 3 8 2" xfId="4267"/>
    <cellStyle name="표준 9 11 3 8 2 2" xfId="9842"/>
    <cellStyle name="표준 9 11 3 8 2 3" xfId="15413"/>
    <cellStyle name="표준 9 11 3 8 3" xfId="6125"/>
    <cellStyle name="표준 9 11 3 8 3 2" xfId="11700"/>
    <cellStyle name="표준 9 11 3 8 3 3" xfId="17271"/>
    <cellStyle name="표준 9 11 3 8 4" xfId="8133"/>
    <cellStyle name="표준 9 11 3 8 5" xfId="13704"/>
    <cellStyle name="표준 9 11 3 9" xfId="345"/>
    <cellStyle name="표준 9 11 3 9 2" xfId="4510"/>
    <cellStyle name="표준 9 11 3 9 2 2" xfId="10085"/>
    <cellStyle name="표준 9 11 3 9 2 3" xfId="15656"/>
    <cellStyle name="표준 9 11 3 9 3" xfId="6368"/>
    <cellStyle name="표준 9 11 3 9 3 2" xfId="11943"/>
    <cellStyle name="표준 9 11 3 9 3 3" xfId="17514"/>
    <cellStyle name="표준 9 11 3 9 4" xfId="6669"/>
    <cellStyle name="표준 9 11 3 9 5" xfId="12240"/>
    <cellStyle name="표준 9 11 4" xfId="218"/>
    <cellStyle name="표준 9 11 4 10" xfId="2829"/>
    <cellStyle name="표준 9 11 4 10 2" xfId="8403"/>
    <cellStyle name="표준 9 11 4 10 3" xfId="13974"/>
    <cellStyle name="표준 9 11 4 11" xfId="4686"/>
    <cellStyle name="표준 9 11 4 11 2" xfId="10261"/>
    <cellStyle name="표준 9 11 4 11 3" xfId="15832"/>
    <cellStyle name="표준 9 11 4 12" xfId="6544"/>
    <cellStyle name="표준 9 11 4 13" xfId="12115"/>
    <cellStyle name="표준 9 11 4 2" xfId="537"/>
    <cellStyle name="표준 9 11 4 2 10" xfId="12432"/>
    <cellStyle name="표준 9 11 4 2 2" xfId="781"/>
    <cellStyle name="표준 9 11 4 2 2 2" xfId="1222"/>
    <cellStyle name="표준 9 11 4 2 2 3" xfId="2244"/>
    <cellStyle name="표준 9 11 4 2 2 3 2" xfId="3971"/>
    <cellStyle name="표준 9 11 4 2 2 3 2 2" xfId="9546"/>
    <cellStyle name="표준 9 11 4 2 2 3 2 3" xfId="15117"/>
    <cellStyle name="표준 9 11 4 2 2 3 3" xfId="5829"/>
    <cellStyle name="표준 9 11 4 2 2 3 3 2" xfId="11404"/>
    <cellStyle name="표준 9 11 4 2 2 3 3 3" xfId="16975"/>
    <cellStyle name="표준 9 11 4 2 2 3 4" xfId="7837"/>
    <cellStyle name="표준 9 11 4 2 2 3 5" xfId="13408"/>
    <cellStyle name="표준 9 11 4 2 2 4" xfId="3240"/>
    <cellStyle name="표준 9 11 4 2 2 4 2" xfId="8814"/>
    <cellStyle name="표준 9 11 4 2 2 4 3" xfId="14385"/>
    <cellStyle name="표준 9 11 4 2 2 5" xfId="5097"/>
    <cellStyle name="표준 9 11 4 2 2 5 2" xfId="10672"/>
    <cellStyle name="표준 9 11 4 2 2 5 3" xfId="16243"/>
    <cellStyle name="표준 9 11 4 2 2 6" xfId="7105"/>
    <cellStyle name="표준 9 11 4 2 2 7" xfId="12676"/>
    <cellStyle name="표준 9 11 4 2 3" xfId="1025"/>
    <cellStyle name="표준 9 11 4 2 3 2" xfId="1223"/>
    <cellStyle name="표준 9 11 4 2 3 3" xfId="2488"/>
    <cellStyle name="표준 9 11 4 2 3 3 2" xfId="4215"/>
    <cellStyle name="표준 9 11 4 2 3 3 2 2" xfId="9790"/>
    <cellStyle name="표준 9 11 4 2 3 3 2 3" xfId="15361"/>
    <cellStyle name="표준 9 11 4 2 3 3 3" xfId="6073"/>
    <cellStyle name="표준 9 11 4 2 3 3 3 2" xfId="11648"/>
    <cellStyle name="표준 9 11 4 2 3 3 3 3" xfId="17219"/>
    <cellStyle name="표준 9 11 4 2 3 3 4" xfId="8081"/>
    <cellStyle name="표준 9 11 4 2 3 3 5" xfId="13652"/>
    <cellStyle name="표준 9 11 4 2 3 4" xfId="3484"/>
    <cellStyle name="표준 9 11 4 2 3 4 2" xfId="9058"/>
    <cellStyle name="표준 9 11 4 2 3 4 3" xfId="14629"/>
    <cellStyle name="표준 9 11 4 2 3 5" xfId="5341"/>
    <cellStyle name="표준 9 11 4 2 3 5 2" xfId="10916"/>
    <cellStyle name="표준 9 11 4 2 3 5 3" xfId="16487"/>
    <cellStyle name="표준 9 11 4 2 3 6" xfId="7349"/>
    <cellStyle name="표준 9 11 4 2 3 7" xfId="12920"/>
    <cellStyle name="표준 9 11 4 2 4" xfId="1221"/>
    <cellStyle name="표준 9 11 4 2 5" xfId="2000"/>
    <cellStyle name="표준 9 11 4 2 5 2" xfId="3727"/>
    <cellStyle name="표준 9 11 4 2 5 2 2" xfId="9302"/>
    <cellStyle name="표준 9 11 4 2 5 2 3" xfId="14873"/>
    <cellStyle name="표준 9 11 4 2 5 3" xfId="5585"/>
    <cellStyle name="표준 9 11 4 2 5 3 2" xfId="11160"/>
    <cellStyle name="표준 9 11 4 2 5 3 3" xfId="16731"/>
    <cellStyle name="표준 9 11 4 2 5 4" xfId="7593"/>
    <cellStyle name="표준 9 11 4 2 5 5" xfId="13164"/>
    <cellStyle name="표준 9 11 4 2 6" xfId="2732"/>
    <cellStyle name="표준 9 11 4 2 6 2" xfId="4459"/>
    <cellStyle name="표준 9 11 4 2 6 2 2" xfId="10034"/>
    <cellStyle name="표준 9 11 4 2 6 2 3" xfId="15605"/>
    <cellStyle name="표준 9 11 4 2 6 3" xfId="6317"/>
    <cellStyle name="표준 9 11 4 2 6 3 2" xfId="11892"/>
    <cellStyle name="표준 9 11 4 2 6 3 3" xfId="17463"/>
    <cellStyle name="표준 9 11 4 2 6 4" xfId="8325"/>
    <cellStyle name="표준 9 11 4 2 6 5" xfId="13896"/>
    <cellStyle name="표준 9 11 4 2 7" xfId="2996"/>
    <cellStyle name="표준 9 11 4 2 7 2" xfId="8570"/>
    <cellStyle name="표준 9 11 4 2 7 3" xfId="14141"/>
    <cellStyle name="표준 9 11 4 2 8" xfId="4853"/>
    <cellStyle name="표준 9 11 4 2 8 2" xfId="10428"/>
    <cellStyle name="표준 9 11 4 2 8 3" xfId="15999"/>
    <cellStyle name="표준 9 11 4 2 9" xfId="6861"/>
    <cellStyle name="표준 9 11 4 3" xfId="460"/>
    <cellStyle name="표준 9 11 4 3 10" xfId="12355"/>
    <cellStyle name="표준 9 11 4 3 2" xfId="704"/>
    <cellStyle name="표준 9 11 4 3 2 2" xfId="1225"/>
    <cellStyle name="표준 9 11 4 3 2 3" xfId="2167"/>
    <cellStyle name="표준 9 11 4 3 2 3 2" xfId="3894"/>
    <cellStyle name="표준 9 11 4 3 2 3 2 2" xfId="9469"/>
    <cellStyle name="표준 9 11 4 3 2 3 2 3" xfId="15040"/>
    <cellStyle name="표준 9 11 4 3 2 3 3" xfId="5752"/>
    <cellStyle name="표준 9 11 4 3 2 3 3 2" xfId="11327"/>
    <cellStyle name="표준 9 11 4 3 2 3 3 3" xfId="16898"/>
    <cellStyle name="표준 9 11 4 3 2 3 4" xfId="7760"/>
    <cellStyle name="표준 9 11 4 3 2 3 5" xfId="13331"/>
    <cellStyle name="표준 9 11 4 3 2 4" xfId="3163"/>
    <cellStyle name="표준 9 11 4 3 2 4 2" xfId="8737"/>
    <cellStyle name="표준 9 11 4 3 2 4 3" xfId="14308"/>
    <cellStyle name="표준 9 11 4 3 2 5" xfId="5020"/>
    <cellStyle name="표준 9 11 4 3 2 5 2" xfId="10595"/>
    <cellStyle name="표준 9 11 4 3 2 5 3" xfId="16166"/>
    <cellStyle name="표준 9 11 4 3 2 6" xfId="7028"/>
    <cellStyle name="표준 9 11 4 3 2 7" xfId="12599"/>
    <cellStyle name="표준 9 11 4 3 3" xfId="948"/>
    <cellStyle name="표준 9 11 4 3 3 2" xfId="1226"/>
    <cellStyle name="표준 9 11 4 3 3 3" xfId="2411"/>
    <cellStyle name="표준 9 11 4 3 3 3 2" xfId="4138"/>
    <cellStyle name="표준 9 11 4 3 3 3 2 2" xfId="9713"/>
    <cellStyle name="표준 9 11 4 3 3 3 2 3" xfId="15284"/>
    <cellStyle name="표준 9 11 4 3 3 3 3" xfId="5996"/>
    <cellStyle name="표준 9 11 4 3 3 3 3 2" xfId="11571"/>
    <cellStyle name="표준 9 11 4 3 3 3 3 3" xfId="17142"/>
    <cellStyle name="표준 9 11 4 3 3 3 4" xfId="8004"/>
    <cellStyle name="표준 9 11 4 3 3 3 5" xfId="13575"/>
    <cellStyle name="표준 9 11 4 3 3 4" xfId="3407"/>
    <cellStyle name="표준 9 11 4 3 3 4 2" xfId="8981"/>
    <cellStyle name="표준 9 11 4 3 3 4 3" xfId="14552"/>
    <cellStyle name="표준 9 11 4 3 3 5" xfId="5264"/>
    <cellStyle name="표준 9 11 4 3 3 5 2" xfId="10839"/>
    <cellStyle name="표준 9 11 4 3 3 5 3" xfId="16410"/>
    <cellStyle name="표준 9 11 4 3 3 6" xfId="7272"/>
    <cellStyle name="표준 9 11 4 3 3 7" xfId="12843"/>
    <cellStyle name="표준 9 11 4 3 4" xfId="1224"/>
    <cellStyle name="표준 9 11 4 3 5" xfId="1923"/>
    <cellStyle name="표준 9 11 4 3 5 2" xfId="3650"/>
    <cellStyle name="표준 9 11 4 3 5 2 2" xfId="9225"/>
    <cellStyle name="표준 9 11 4 3 5 2 3" xfId="14796"/>
    <cellStyle name="표준 9 11 4 3 5 3" xfId="5508"/>
    <cellStyle name="표준 9 11 4 3 5 3 2" xfId="11083"/>
    <cellStyle name="표준 9 11 4 3 5 3 3" xfId="16654"/>
    <cellStyle name="표준 9 11 4 3 5 4" xfId="7516"/>
    <cellStyle name="표준 9 11 4 3 5 5" xfId="13087"/>
    <cellStyle name="표준 9 11 4 3 6" xfId="2655"/>
    <cellStyle name="표준 9 11 4 3 6 2" xfId="4382"/>
    <cellStyle name="표준 9 11 4 3 6 2 2" xfId="9957"/>
    <cellStyle name="표준 9 11 4 3 6 2 3" xfId="15528"/>
    <cellStyle name="표준 9 11 4 3 6 3" xfId="6240"/>
    <cellStyle name="표준 9 11 4 3 6 3 2" xfId="11815"/>
    <cellStyle name="표준 9 11 4 3 6 3 3" xfId="17386"/>
    <cellStyle name="표준 9 11 4 3 6 4" xfId="8248"/>
    <cellStyle name="표준 9 11 4 3 6 5" xfId="13819"/>
    <cellStyle name="표준 9 11 4 3 7" xfId="2919"/>
    <cellStyle name="표준 9 11 4 3 7 2" xfId="8493"/>
    <cellStyle name="표준 9 11 4 3 7 3" xfId="14064"/>
    <cellStyle name="표준 9 11 4 3 8" xfId="4776"/>
    <cellStyle name="표준 9 11 4 3 8 2" xfId="10351"/>
    <cellStyle name="표준 9 11 4 3 8 3" xfId="15922"/>
    <cellStyle name="표준 9 11 4 3 9" xfId="6784"/>
    <cellStyle name="표준 9 11 4 4" xfId="614"/>
    <cellStyle name="표준 9 11 4 4 2" xfId="1227"/>
    <cellStyle name="표준 9 11 4 4 3" xfId="2077"/>
    <cellStyle name="표준 9 11 4 4 3 2" xfId="3804"/>
    <cellStyle name="표준 9 11 4 4 3 2 2" xfId="9379"/>
    <cellStyle name="표준 9 11 4 4 3 2 3" xfId="14950"/>
    <cellStyle name="표준 9 11 4 4 3 3" xfId="5662"/>
    <cellStyle name="표준 9 11 4 4 3 3 2" xfId="11237"/>
    <cellStyle name="표준 9 11 4 4 3 3 3" xfId="16808"/>
    <cellStyle name="표준 9 11 4 4 3 4" xfId="7670"/>
    <cellStyle name="표준 9 11 4 4 3 5" xfId="13241"/>
    <cellStyle name="표준 9 11 4 4 4" xfId="3073"/>
    <cellStyle name="표준 9 11 4 4 4 2" xfId="8647"/>
    <cellStyle name="표준 9 11 4 4 4 3" xfId="14218"/>
    <cellStyle name="표준 9 11 4 4 5" xfId="4930"/>
    <cellStyle name="표준 9 11 4 4 5 2" xfId="10505"/>
    <cellStyle name="표준 9 11 4 4 5 3" xfId="16076"/>
    <cellStyle name="표준 9 11 4 4 6" xfId="6938"/>
    <cellStyle name="표준 9 11 4 4 7" xfId="12509"/>
    <cellStyle name="표준 9 11 4 5" xfId="858"/>
    <cellStyle name="표준 9 11 4 5 2" xfId="1228"/>
    <cellStyle name="표준 9 11 4 5 3" xfId="2321"/>
    <cellStyle name="표준 9 11 4 5 3 2" xfId="4048"/>
    <cellStyle name="표준 9 11 4 5 3 2 2" xfId="9623"/>
    <cellStyle name="표준 9 11 4 5 3 2 3" xfId="15194"/>
    <cellStyle name="표준 9 11 4 5 3 3" xfId="5906"/>
    <cellStyle name="표준 9 11 4 5 3 3 2" xfId="11481"/>
    <cellStyle name="표준 9 11 4 5 3 3 3" xfId="17052"/>
    <cellStyle name="표준 9 11 4 5 3 4" xfId="7914"/>
    <cellStyle name="표준 9 11 4 5 3 5" xfId="13485"/>
    <cellStyle name="표준 9 11 4 5 4" xfId="3317"/>
    <cellStyle name="표준 9 11 4 5 4 2" xfId="8891"/>
    <cellStyle name="표준 9 11 4 5 4 3" xfId="14462"/>
    <cellStyle name="표준 9 11 4 5 5" xfId="5174"/>
    <cellStyle name="표준 9 11 4 5 5 2" xfId="10749"/>
    <cellStyle name="표준 9 11 4 5 5 3" xfId="16320"/>
    <cellStyle name="표준 9 11 4 5 6" xfId="7182"/>
    <cellStyle name="표준 9 11 4 5 7" xfId="12753"/>
    <cellStyle name="표준 9 11 4 6" xfId="1220"/>
    <cellStyle name="표준 9 11 4 7" xfId="1833"/>
    <cellStyle name="표준 9 11 4 7 2" xfId="3560"/>
    <cellStyle name="표준 9 11 4 7 2 2" xfId="9135"/>
    <cellStyle name="표준 9 11 4 7 2 3" xfId="14706"/>
    <cellStyle name="표준 9 11 4 7 3" xfId="5418"/>
    <cellStyle name="표준 9 11 4 7 3 2" xfId="10993"/>
    <cellStyle name="표준 9 11 4 7 3 3" xfId="16564"/>
    <cellStyle name="표준 9 11 4 7 4" xfId="7426"/>
    <cellStyle name="표준 9 11 4 7 5" xfId="12997"/>
    <cellStyle name="표준 9 11 4 8" xfId="2565"/>
    <cellStyle name="표준 9 11 4 8 2" xfId="4292"/>
    <cellStyle name="표준 9 11 4 8 2 2" xfId="9867"/>
    <cellStyle name="표준 9 11 4 8 2 3" xfId="15438"/>
    <cellStyle name="표준 9 11 4 8 3" xfId="6150"/>
    <cellStyle name="표준 9 11 4 8 3 2" xfId="11725"/>
    <cellStyle name="표준 9 11 4 8 3 3" xfId="17296"/>
    <cellStyle name="표준 9 11 4 8 4" xfId="8158"/>
    <cellStyle name="표준 9 11 4 8 5" xfId="13729"/>
    <cellStyle name="표준 9 11 4 9" xfId="370"/>
    <cellStyle name="표준 9 11 4 9 2" xfId="4535"/>
    <cellStyle name="표준 9 11 4 9 2 2" xfId="10110"/>
    <cellStyle name="표준 9 11 4 9 2 3" xfId="15681"/>
    <cellStyle name="표준 9 11 4 9 3" xfId="6393"/>
    <cellStyle name="표준 9 11 4 9 3 2" xfId="11968"/>
    <cellStyle name="표준 9 11 4 9 3 3" xfId="17539"/>
    <cellStyle name="표준 9 11 4 9 4" xfId="6694"/>
    <cellStyle name="표준 9 11 4 9 5" xfId="12265"/>
    <cellStyle name="표준 9 11 5" xfId="267"/>
    <cellStyle name="표준 9 11 5 10" xfId="2842"/>
    <cellStyle name="표준 9 11 5 10 2" xfId="8416"/>
    <cellStyle name="표준 9 11 5 10 3" xfId="13987"/>
    <cellStyle name="표준 9 11 5 11" xfId="4699"/>
    <cellStyle name="표준 9 11 5 11 2" xfId="10274"/>
    <cellStyle name="표준 9 11 5 11 3" xfId="15845"/>
    <cellStyle name="표준 9 11 5 12" xfId="6593"/>
    <cellStyle name="표준 9 11 5 13" xfId="12164"/>
    <cellStyle name="표준 9 11 5 2" xfId="550"/>
    <cellStyle name="표준 9 11 5 2 10" xfId="12445"/>
    <cellStyle name="표준 9 11 5 2 2" xfId="794"/>
    <cellStyle name="표준 9 11 5 2 2 2" xfId="1231"/>
    <cellStyle name="표준 9 11 5 2 2 3" xfId="2257"/>
    <cellStyle name="표준 9 11 5 2 2 3 2" xfId="3984"/>
    <cellStyle name="표준 9 11 5 2 2 3 2 2" xfId="9559"/>
    <cellStyle name="표준 9 11 5 2 2 3 2 3" xfId="15130"/>
    <cellStyle name="표준 9 11 5 2 2 3 3" xfId="5842"/>
    <cellStyle name="표준 9 11 5 2 2 3 3 2" xfId="11417"/>
    <cellStyle name="표준 9 11 5 2 2 3 3 3" xfId="16988"/>
    <cellStyle name="표준 9 11 5 2 2 3 4" xfId="7850"/>
    <cellStyle name="표준 9 11 5 2 2 3 5" xfId="13421"/>
    <cellStyle name="표준 9 11 5 2 2 4" xfId="3253"/>
    <cellStyle name="표준 9 11 5 2 2 4 2" xfId="8827"/>
    <cellStyle name="표준 9 11 5 2 2 4 3" xfId="14398"/>
    <cellStyle name="표준 9 11 5 2 2 5" xfId="5110"/>
    <cellStyle name="표준 9 11 5 2 2 5 2" xfId="10685"/>
    <cellStyle name="표준 9 11 5 2 2 5 3" xfId="16256"/>
    <cellStyle name="표준 9 11 5 2 2 6" xfId="7118"/>
    <cellStyle name="표준 9 11 5 2 2 7" xfId="12689"/>
    <cellStyle name="표준 9 11 5 2 3" xfId="1038"/>
    <cellStyle name="표준 9 11 5 2 3 2" xfId="1232"/>
    <cellStyle name="표준 9 11 5 2 3 3" xfId="2501"/>
    <cellStyle name="표준 9 11 5 2 3 3 2" xfId="4228"/>
    <cellStyle name="표준 9 11 5 2 3 3 2 2" xfId="9803"/>
    <cellStyle name="표준 9 11 5 2 3 3 2 3" xfId="15374"/>
    <cellStyle name="표준 9 11 5 2 3 3 3" xfId="6086"/>
    <cellStyle name="표준 9 11 5 2 3 3 3 2" xfId="11661"/>
    <cellStyle name="표준 9 11 5 2 3 3 3 3" xfId="17232"/>
    <cellStyle name="표준 9 11 5 2 3 3 4" xfId="8094"/>
    <cellStyle name="표준 9 11 5 2 3 3 5" xfId="13665"/>
    <cellStyle name="표준 9 11 5 2 3 4" xfId="3497"/>
    <cellStyle name="표준 9 11 5 2 3 4 2" xfId="9071"/>
    <cellStyle name="표준 9 11 5 2 3 4 3" xfId="14642"/>
    <cellStyle name="표준 9 11 5 2 3 5" xfId="5354"/>
    <cellStyle name="표준 9 11 5 2 3 5 2" xfId="10929"/>
    <cellStyle name="표준 9 11 5 2 3 5 3" xfId="16500"/>
    <cellStyle name="표준 9 11 5 2 3 6" xfId="7362"/>
    <cellStyle name="표준 9 11 5 2 3 7" xfId="12933"/>
    <cellStyle name="표준 9 11 5 2 4" xfId="1230"/>
    <cellStyle name="표준 9 11 5 2 5" xfId="2013"/>
    <cellStyle name="표준 9 11 5 2 5 2" xfId="3740"/>
    <cellStyle name="표준 9 11 5 2 5 2 2" xfId="9315"/>
    <cellStyle name="표준 9 11 5 2 5 2 3" xfId="14886"/>
    <cellStyle name="표준 9 11 5 2 5 3" xfId="5598"/>
    <cellStyle name="표준 9 11 5 2 5 3 2" xfId="11173"/>
    <cellStyle name="표준 9 11 5 2 5 3 3" xfId="16744"/>
    <cellStyle name="표준 9 11 5 2 5 4" xfId="7606"/>
    <cellStyle name="표준 9 11 5 2 5 5" xfId="13177"/>
    <cellStyle name="표준 9 11 5 2 6" xfId="2745"/>
    <cellStyle name="표준 9 11 5 2 6 2" xfId="4472"/>
    <cellStyle name="표준 9 11 5 2 6 2 2" xfId="10047"/>
    <cellStyle name="표준 9 11 5 2 6 2 3" xfId="15618"/>
    <cellStyle name="표준 9 11 5 2 6 3" xfId="6330"/>
    <cellStyle name="표준 9 11 5 2 6 3 2" xfId="11905"/>
    <cellStyle name="표준 9 11 5 2 6 3 3" xfId="17476"/>
    <cellStyle name="표준 9 11 5 2 6 4" xfId="8338"/>
    <cellStyle name="표준 9 11 5 2 6 5" xfId="13909"/>
    <cellStyle name="표준 9 11 5 2 7" xfId="3009"/>
    <cellStyle name="표준 9 11 5 2 7 2" xfId="8583"/>
    <cellStyle name="표준 9 11 5 2 7 3" xfId="14154"/>
    <cellStyle name="표준 9 11 5 2 8" xfId="4866"/>
    <cellStyle name="표준 9 11 5 2 8 2" xfId="10441"/>
    <cellStyle name="표준 9 11 5 2 8 3" xfId="16012"/>
    <cellStyle name="표준 9 11 5 2 9" xfId="6874"/>
    <cellStyle name="표준 9 11 5 3" xfId="473"/>
    <cellStyle name="표준 9 11 5 3 10" xfId="12368"/>
    <cellStyle name="표준 9 11 5 3 2" xfId="717"/>
    <cellStyle name="표준 9 11 5 3 2 2" xfId="1234"/>
    <cellStyle name="표준 9 11 5 3 2 3" xfId="2180"/>
    <cellStyle name="표준 9 11 5 3 2 3 2" xfId="3907"/>
    <cellStyle name="표준 9 11 5 3 2 3 2 2" xfId="9482"/>
    <cellStyle name="표준 9 11 5 3 2 3 2 3" xfId="15053"/>
    <cellStyle name="표준 9 11 5 3 2 3 3" xfId="5765"/>
    <cellStyle name="표준 9 11 5 3 2 3 3 2" xfId="11340"/>
    <cellStyle name="표준 9 11 5 3 2 3 3 3" xfId="16911"/>
    <cellStyle name="표준 9 11 5 3 2 3 4" xfId="7773"/>
    <cellStyle name="표준 9 11 5 3 2 3 5" xfId="13344"/>
    <cellStyle name="표준 9 11 5 3 2 4" xfId="3176"/>
    <cellStyle name="표준 9 11 5 3 2 4 2" xfId="8750"/>
    <cellStyle name="표준 9 11 5 3 2 4 3" xfId="14321"/>
    <cellStyle name="표준 9 11 5 3 2 5" xfId="5033"/>
    <cellStyle name="표준 9 11 5 3 2 5 2" xfId="10608"/>
    <cellStyle name="표준 9 11 5 3 2 5 3" xfId="16179"/>
    <cellStyle name="표준 9 11 5 3 2 6" xfId="7041"/>
    <cellStyle name="표준 9 11 5 3 2 7" xfId="12612"/>
    <cellStyle name="표준 9 11 5 3 3" xfId="961"/>
    <cellStyle name="표준 9 11 5 3 3 2" xfId="1235"/>
    <cellStyle name="표준 9 11 5 3 3 3" xfId="2424"/>
    <cellStyle name="표준 9 11 5 3 3 3 2" xfId="4151"/>
    <cellStyle name="표준 9 11 5 3 3 3 2 2" xfId="9726"/>
    <cellStyle name="표준 9 11 5 3 3 3 2 3" xfId="15297"/>
    <cellStyle name="표준 9 11 5 3 3 3 3" xfId="6009"/>
    <cellStyle name="표준 9 11 5 3 3 3 3 2" xfId="11584"/>
    <cellStyle name="표준 9 11 5 3 3 3 3 3" xfId="17155"/>
    <cellStyle name="표준 9 11 5 3 3 3 4" xfId="8017"/>
    <cellStyle name="표준 9 11 5 3 3 3 5" xfId="13588"/>
    <cellStyle name="표준 9 11 5 3 3 4" xfId="3420"/>
    <cellStyle name="표준 9 11 5 3 3 4 2" xfId="8994"/>
    <cellStyle name="표준 9 11 5 3 3 4 3" xfId="14565"/>
    <cellStyle name="표준 9 11 5 3 3 5" xfId="5277"/>
    <cellStyle name="표준 9 11 5 3 3 5 2" xfId="10852"/>
    <cellStyle name="표준 9 11 5 3 3 5 3" xfId="16423"/>
    <cellStyle name="표준 9 11 5 3 3 6" xfId="7285"/>
    <cellStyle name="표준 9 11 5 3 3 7" xfId="12856"/>
    <cellStyle name="표준 9 11 5 3 4" xfId="1233"/>
    <cellStyle name="표준 9 11 5 3 5" xfId="1936"/>
    <cellStyle name="표준 9 11 5 3 5 2" xfId="3663"/>
    <cellStyle name="표준 9 11 5 3 5 2 2" xfId="9238"/>
    <cellStyle name="표준 9 11 5 3 5 2 3" xfId="14809"/>
    <cellStyle name="표준 9 11 5 3 5 3" xfId="5521"/>
    <cellStyle name="표준 9 11 5 3 5 3 2" xfId="11096"/>
    <cellStyle name="표준 9 11 5 3 5 3 3" xfId="16667"/>
    <cellStyle name="표준 9 11 5 3 5 4" xfId="7529"/>
    <cellStyle name="표준 9 11 5 3 5 5" xfId="13100"/>
    <cellStyle name="표준 9 11 5 3 6" xfId="2668"/>
    <cellStyle name="표준 9 11 5 3 6 2" xfId="4395"/>
    <cellStyle name="표준 9 11 5 3 6 2 2" xfId="9970"/>
    <cellStyle name="표준 9 11 5 3 6 2 3" xfId="15541"/>
    <cellStyle name="표준 9 11 5 3 6 3" xfId="6253"/>
    <cellStyle name="표준 9 11 5 3 6 3 2" xfId="11828"/>
    <cellStyle name="표준 9 11 5 3 6 3 3" xfId="17399"/>
    <cellStyle name="표준 9 11 5 3 6 4" xfId="8261"/>
    <cellStyle name="표준 9 11 5 3 6 5" xfId="13832"/>
    <cellStyle name="표준 9 11 5 3 7" xfId="2932"/>
    <cellStyle name="표준 9 11 5 3 7 2" xfId="8506"/>
    <cellStyle name="표준 9 11 5 3 7 3" xfId="14077"/>
    <cellStyle name="표준 9 11 5 3 8" xfId="4789"/>
    <cellStyle name="표준 9 11 5 3 8 2" xfId="10364"/>
    <cellStyle name="표준 9 11 5 3 8 3" xfId="15935"/>
    <cellStyle name="표준 9 11 5 3 9" xfId="6797"/>
    <cellStyle name="표준 9 11 5 4" xfId="627"/>
    <cellStyle name="표준 9 11 5 4 2" xfId="1236"/>
    <cellStyle name="표준 9 11 5 4 3" xfId="2090"/>
    <cellStyle name="표준 9 11 5 4 3 2" xfId="3817"/>
    <cellStyle name="표준 9 11 5 4 3 2 2" xfId="9392"/>
    <cellStyle name="표준 9 11 5 4 3 2 3" xfId="14963"/>
    <cellStyle name="표준 9 11 5 4 3 3" xfId="5675"/>
    <cellStyle name="표준 9 11 5 4 3 3 2" xfId="11250"/>
    <cellStyle name="표준 9 11 5 4 3 3 3" xfId="16821"/>
    <cellStyle name="표준 9 11 5 4 3 4" xfId="7683"/>
    <cellStyle name="표준 9 11 5 4 3 5" xfId="13254"/>
    <cellStyle name="표준 9 11 5 4 4" xfId="3086"/>
    <cellStyle name="표준 9 11 5 4 4 2" xfId="8660"/>
    <cellStyle name="표준 9 11 5 4 4 3" xfId="14231"/>
    <cellStyle name="표준 9 11 5 4 5" xfId="4943"/>
    <cellStyle name="표준 9 11 5 4 5 2" xfId="10518"/>
    <cellStyle name="표준 9 11 5 4 5 3" xfId="16089"/>
    <cellStyle name="표준 9 11 5 4 6" xfId="6951"/>
    <cellStyle name="표준 9 11 5 4 7" xfId="12522"/>
    <cellStyle name="표준 9 11 5 5" xfId="871"/>
    <cellStyle name="표준 9 11 5 5 2" xfId="1237"/>
    <cellStyle name="표준 9 11 5 5 3" xfId="2334"/>
    <cellStyle name="표준 9 11 5 5 3 2" xfId="4061"/>
    <cellStyle name="표준 9 11 5 5 3 2 2" xfId="9636"/>
    <cellStyle name="표준 9 11 5 5 3 2 3" xfId="15207"/>
    <cellStyle name="표준 9 11 5 5 3 3" xfId="5919"/>
    <cellStyle name="표준 9 11 5 5 3 3 2" xfId="11494"/>
    <cellStyle name="표준 9 11 5 5 3 3 3" xfId="17065"/>
    <cellStyle name="표준 9 11 5 5 3 4" xfId="7927"/>
    <cellStyle name="표준 9 11 5 5 3 5" xfId="13498"/>
    <cellStyle name="표준 9 11 5 5 4" xfId="3330"/>
    <cellStyle name="표준 9 11 5 5 4 2" xfId="8904"/>
    <cellStyle name="표준 9 11 5 5 4 3" xfId="14475"/>
    <cellStyle name="표준 9 11 5 5 5" xfId="5187"/>
    <cellStyle name="표준 9 11 5 5 5 2" xfId="10762"/>
    <cellStyle name="표준 9 11 5 5 5 3" xfId="16333"/>
    <cellStyle name="표준 9 11 5 5 6" xfId="7195"/>
    <cellStyle name="표준 9 11 5 5 7" xfId="12766"/>
    <cellStyle name="표준 9 11 5 6" xfId="1229"/>
    <cellStyle name="표준 9 11 5 7" xfId="1846"/>
    <cellStyle name="표준 9 11 5 7 2" xfId="3573"/>
    <cellStyle name="표준 9 11 5 7 2 2" xfId="9148"/>
    <cellStyle name="표준 9 11 5 7 2 3" xfId="14719"/>
    <cellStyle name="표준 9 11 5 7 3" xfId="5431"/>
    <cellStyle name="표준 9 11 5 7 3 2" xfId="11006"/>
    <cellStyle name="표준 9 11 5 7 3 3" xfId="16577"/>
    <cellStyle name="표준 9 11 5 7 4" xfId="7439"/>
    <cellStyle name="표준 9 11 5 7 5" xfId="13010"/>
    <cellStyle name="표준 9 11 5 8" xfId="2578"/>
    <cellStyle name="표준 9 11 5 8 2" xfId="4305"/>
    <cellStyle name="표준 9 11 5 8 2 2" xfId="9880"/>
    <cellStyle name="표준 9 11 5 8 2 3" xfId="15451"/>
    <cellStyle name="표준 9 11 5 8 3" xfId="6163"/>
    <cellStyle name="표준 9 11 5 8 3 2" xfId="11738"/>
    <cellStyle name="표준 9 11 5 8 3 3" xfId="17309"/>
    <cellStyle name="표준 9 11 5 8 4" xfId="8171"/>
    <cellStyle name="표준 9 11 5 8 5" xfId="13742"/>
    <cellStyle name="표준 9 11 5 9" xfId="383"/>
    <cellStyle name="표준 9 11 5 9 2" xfId="4547"/>
    <cellStyle name="표준 9 11 5 9 2 2" xfId="10122"/>
    <cellStyle name="표준 9 11 5 9 2 3" xfId="15693"/>
    <cellStyle name="표준 9 11 5 9 3" xfId="6405"/>
    <cellStyle name="표준 9 11 5 9 3 2" xfId="11980"/>
    <cellStyle name="표준 9 11 5 9 3 3" xfId="17551"/>
    <cellStyle name="표준 9 11 5 9 4" xfId="6707"/>
    <cellStyle name="표준 9 11 5 9 5" xfId="12278"/>
    <cellStyle name="표준 9 11 6" xfId="396"/>
    <cellStyle name="표준 9 11 6 10" xfId="6720"/>
    <cellStyle name="표준 9 11 6 11" xfId="12291"/>
    <cellStyle name="표준 9 11 6 2" xfId="486"/>
    <cellStyle name="표준 9 11 6 2 10" xfId="12381"/>
    <cellStyle name="표준 9 11 6 2 2" xfId="730"/>
    <cellStyle name="표준 9 11 6 2 2 2" xfId="1240"/>
    <cellStyle name="표준 9 11 6 2 2 3" xfId="2193"/>
    <cellStyle name="표준 9 11 6 2 2 3 2" xfId="3920"/>
    <cellStyle name="표준 9 11 6 2 2 3 2 2" xfId="9495"/>
    <cellStyle name="표준 9 11 6 2 2 3 2 3" xfId="15066"/>
    <cellStyle name="표준 9 11 6 2 2 3 3" xfId="5778"/>
    <cellStyle name="표준 9 11 6 2 2 3 3 2" xfId="11353"/>
    <cellStyle name="표준 9 11 6 2 2 3 3 3" xfId="16924"/>
    <cellStyle name="표준 9 11 6 2 2 3 4" xfId="7786"/>
    <cellStyle name="표준 9 11 6 2 2 3 5" xfId="13357"/>
    <cellStyle name="표준 9 11 6 2 2 4" xfId="3189"/>
    <cellStyle name="표준 9 11 6 2 2 4 2" xfId="8763"/>
    <cellStyle name="표준 9 11 6 2 2 4 3" xfId="14334"/>
    <cellStyle name="표준 9 11 6 2 2 5" xfId="5046"/>
    <cellStyle name="표준 9 11 6 2 2 5 2" xfId="10621"/>
    <cellStyle name="표준 9 11 6 2 2 5 3" xfId="16192"/>
    <cellStyle name="표준 9 11 6 2 2 6" xfId="7054"/>
    <cellStyle name="표준 9 11 6 2 2 7" xfId="12625"/>
    <cellStyle name="표준 9 11 6 2 3" xfId="974"/>
    <cellStyle name="표준 9 11 6 2 3 2" xfId="1241"/>
    <cellStyle name="표준 9 11 6 2 3 3" xfId="2437"/>
    <cellStyle name="표준 9 11 6 2 3 3 2" xfId="4164"/>
    <cellStyle name="표준 9 11 6 2 3 3 2 2" xfId="9739"/>
    <cellStyle name="표준 9 11 6 2 3 3 2 3" xfId="15310"/>
    <cellStyle name="표준 9 11 6 2 3 3 3" xfId="6022"/>
    <cellStyle name="표준 9 11 6 2 3 3 3 2" xfId="11597"/>
    <cellStyle name="표준 9 11 6 2 3 3 3 3" xfId="17168"/>
    <cellStyle name="표준 9 11 6 2 3 3 4" xfId="8030"/>
    <cellStyle name="표준 9 11 6 2 3 3 5" xfId="13601"/>
    <cellStyle name="표준 9 11 6 2 3 4" xfId="3433"/>
    <cellStyle name="표준 9 11 6 2 3 4 2" xfId="9007"/>
    <cellStyle name="표준 9 11 6 2 3 4 3" xfId="14578"/>
    <cellStyle name="표준 9 11 6 2 3 5" xfId="5290"/>
    <cellStyle name="표준 9 11 6 2 3 5 2" xfId="10865"/>
    <cellStyle name="표준 9 11 6 2 3 5 3" xfId="16436"/>
    <cellStyle name="표준 9 11 6 2 3 6" xfId="7298"/>
    <cellStyle name="표준 9 11 6 2 3 7" xfId="12869"/>
    <cellStyle name="표준 9 11 6 2 4" xfId="1239"/>
    <cellStyle name="표준 9 11 6 2 5" xfId="1949"/>
    <cellStyle name="표준 9 11 6 2 5 2" xfId="3676"/>
    <cellStyle name="표준 9 11 6 2 5 2 2" xfId="9251"/>
    <cellStyle name="표준 9 11 6 2 5 2 3" xfId="14822"/>
    <cellStyle name="표준 9 11 6 2 5 3" xfId="5534"/>
    <cellStyle name="표준 9 11 6 2 5 3 2" xfId="11109"/>
    <cellStyle name="표준 9 11 6 2 5 3 3" xfId="16680"/>
    <cellStyle name="표준 9 11 6 2 5 4" xfId="7542"/>
    <cellStyle name="표준 9 11 6 2 5 5" xfId="13113"/>
    <cellStyle name="표준 9 11 6 2 6" xfId="2681"/>
    <cellStyle name="표준 9 11 6 2 6 2" xfId="4408"/>
    <cellStyle name="표준 9 11 6 2 6 2 2" xfId="9983"/>
    <cellStyle name="표준 9 11 6 2 6 2 3" xfId="15554"/>
    <cellStyle name="표준 9 11 6 2 6 3" xfId="6266"/>
    <cellStyle name="표준 9 11 6 2 6 3 2" xfId="11841"/>
    <cellStyle name="표준 9 11 6 2 6 3 3" xfId="17412"/>
    <cellStyle name="표준 9 11 6 2 6 4" xfId="8274"/>
    <cellStyle name="표준 9 11 6 2 6 5" xfId="13845"/>
    <cellStyle name="표준 9 11 6 2 7" xfId="2945"/>
    <cellStyle name="표준 9 11 6 2 7 2" xfId="8519"/>
    <cellStyle name="표준 9 11 6 2 7 3" xfId="14090"/>
    <cellStyle name="표준 9 11 6 2 8" xfId="4802"/>
    <cellStyle name="표준 9 11 6 2 8 2" xfId="10377"/>
    <cellStyle name="표준 9 11 6 2 8 3" xfId="15948"/>
    <cellStyle name="표준 9 11 6 2 9" xfId="6810"/>
    <cellStyle name="표준 9 11 6 3" xfId="640"/>
    <cellStyle name="표준 9 11 6 3 2" xfId="1242"/>
    <cellStyle name="표준 9 11 6 3 3" xfId="2103"/>
    <cellStyle name="표준 9 11 6 3 3 2" xfId="3830"/>
    <cellStyle name="표준 9 11 6 3 3 2 2" xfId="9405"/>
    <cellStyle name="표준 9 11 6 3 3 2 3" xfId="14976"/>
    <cellStyle name="표준 9 11 6 3 3 3" xfId="5688"/>
    <cellStyle name="표준 9 11 6 3 3 3 2" xfId="11263"/>
    <cellStyle name="표준 9 11 6 3 3 3 3" xfId="16834"/>
    <cellStyle name="표준 9 11 6 3 3 4" xfId="7696"/>
    <cellStyle name="표준 9 11 6 3 3 5" xfId="13267"/>
    <cellStyle name="표준 9 11 6 3 4" xfId="3099"/>
    <cellStyle name="표준 9 11 6 3 4 2" xfId="8673"/>
    <cellStyle name="표준 9 11 6 3 4 3" xfId="14244"/>
    <cellStyle name="표준 9 11 6 3 5" xfId="4956"/>
    <cellStyle name="표준 9 11 6 3 5 2" xfId="10531"/>
    <cellStyle name="표준 9 11 6 3 5 3" xfId="16102"/>
    <cellStyle name="표준 9 11 6 3 6" xfId="6964"/>
    <cellStyle name="표준 9 11 6 3 7" xfId="12535"/>
    <cellStyle name="표준 9 11 6 4" xfId="884"/>
    <cellStyle name="표준 9 11 6 4 2" xfId="1243"/>
    <cellStyle name="표준 9 11 6 4 3" xfId="2347"/>
    <cellStyle name="표준 9 11 6 4 3 2" xfId="4074"/>
    <cellStyle name="표준 9 11 6 4 3 2 2" xfId="9649"/>
    <cellStyle name="표준 9 11 6 4 3 2 3" xfId="15220"/>
    <cellStyle name="표준 9 11 6 4 3 3" xfId="5932"/>
    <cellStyle name="표준 9 11 6 4 3 3 2" xfId="11507"/>
    <cellStyle name="표준 9 11 6 4 3 3 3" xfId="17078"/>
    <cellStyle name="표준 9 11 6 4 3 4" xfId="7940"/>
    <cellStyle name="표준 9 11 6 4 3 5" xfId="13511"/>
    <cellStyle name="표준 9 11 6 4 4" xfId="3343"/>
    <cellStyle name="표준 9 11 6 4 4 2" xfId="8917"/>
    <cellStyle name="표준 9 11 6 4 4 3" xfId="14488"/>
    <cellStyle name="표준 9 11 6 4 5" xfId="5200"/>
    <cellStyle name="표준 9 11 6 4 5 2" xfId="10775"/>
    <cellStyle name="표준 9 11 6 4 5 3" xfId="16346"/>
    <cellStyle name="표준 9 11 6 4 6" xfId="7208"/>
    <cellStyle name="표준 9 11 6 4 7" xfId="12779"/>
    <cellStyle name="표준 9 11 6 5" xfId="1238"/>
    <cellStyle name="표준 9 11 6 6" xfId="1859"/>
    <cellStyle name="표준 9 11 6 6 2" xfId="3586"/>
    <cellStyle name="표준 9 11 6 6 2 2" xfId="9161"/>
    <cellStyle name="표준 9 11 6 6 2 3" xfId="14732"/>
    <cellStyle name="표준 9 11 6 6 3" xfId="5444"/>
    <cellStyle name="표준 9 11 6 6 3 2" xfId="11019"/>
    <cellStyle name="표준 9 11 6 6 3 3" xfId="16590"/>
    <cellStyle name="표준 9 11 6 6 4" xfId="7452"/>
    <cellStyle name="표준 9 11 6 6 5" xfId="13023"/>
    <cellStyle name="표준 9 11 6 7" xfId="2591"/>
    <cellStyle name="표준 9 11 6 7 2" xfId="4318"/>
    <cellStyle name="표준 9 11 6 7 2 2" xfId="9893"/>
    <cellStyle name="표준 9 11 6 7 2 3" xfId="15464"/>
    <cellStyle name="표준 9 11 6 7 3" xfId="6176"/>
    <cellStyle name="표준 9 11 6 7 3 2" xfId="11751"/>
    <cellStyle name="표준 9 11 6 7 3 3" xfId="17322"/>
    <cellStyle name="표준 9 11 6 7 4" xfId="8184"/>
    <cellStyle name="표준 9 11 6 7 5" xfId="13755"/>
    <cellStyle name="표준 9 11 6 8" xfId="2855"/>
    <cellStyle name="표준 9 11 6 8 2" xfId="8429"/>
    <cellStyle name="표준 9 11 6 8 3" xfId="14000"/>
    <cellStyle name="표준 9 11 6 9" xfId="4712"/>
    <cellStyle name="표준 9 11 6 9 2" xfId="10287"/>
    <cellStyle name="표준 9 11 6 9 3" xfId="15858"/>
    <cellStyle name="표준 9 11 7" xfId="409"/>
    <cellStyle name="표준 9 11 7 10" xfId="12304"/>
    <cellStyle name="표준 9 11 7 2" xfId="653"/>
    <cellStyle name="표준 9 11 7 2 2" xfId="1245"/>
    <cellStyle name="표준 9 11 7 2 3" xfId="2116"/>
    <cellStyle name="표준 9 11 7 2 3 2" xfId="3843"/>
    <cellStyle name="표준 9 11 7 2 3 2 2" xfId="9418"/>
    <cellStyle name="표준 9 11 7 2 3 2 3" xfId="14989"/>
    <cellStyle name="표준 9 11 7 2 3 3" xfId="5701"/>
    <cellStyle name="표준 9 11 7 2 3 3 2" xfId="11276"/>
    <cellStyle name="표준 9 11 7 2 3 3 3" xfId="16847"/>
    <cellStyle name="표준 9 11 7 2 3 4" xfId="7709"/>
    <cellStyle name="표준 9 11 7 2 3 5" xfId="13280"/>
    <cellStyle name="표준 9 11 7 2 4" xfId="3112"/>
    <cellStyle name="표준 9 11 7 2 4 2" xfId="8686"/>
    <cellStyle name="표준 9 11 7 2 4 3" xfId="14257"/>
    <cellStyle name="표준 9 11 7 2 5" xfId="4969"/>
    <cellStyle name="표준 9 11 7 2 5 2" xfId="10544"/>
    <cellStyle name="표준 9 11 7 2 5 3" xfId="16115"/>
    <cellStyle name="표준 9 11 7 2 6" xfId="6977"/>
    <cellStyle name="표준 9 11 7 2 7" xfId="12548"/>
    <cellStyle name="표준 9 11 7 3" xfId="897"/>
    <cellStyle name="표준 9 11 7 3 2" xfId="1246"/>
    <cellStyle name="표준 9 11 7 3 3" xfId="2360"/>
    <cellStyle name="표준 9 11 7 3 3 2" xfId="4087"/>
    <cellStyle name="표준 9 11 7 3 3 2 2" xfId="9662"/>
    <cellStyle name="표준 9 11 7 3 3 2 3" xfId="15233"/>
    <cellStyle name="표준 9 11 7 3 3 3" xfId="5945"/>
    <cellStyle name="표준 9 11 7 3 3 3 2" xfId="11520"/>
    <cellStyle name="표준 9 11 7 3 3 3 3" xfId="17091"/>
    <cellStyle name="표준 9 11 7 3 3 4" xfId="7953"/>
    <cellStyle name="표준 9 11 7 3 3 5" xfId="13524"/>
    <cellStyle name="표준 9 11 7 3 4" xfId="3356"/>
    <cellStyle name="표준 9 11 7 3 4 2" xfId="8930"/>
    <cellStyle name="표준 9 11 7 3 4 3" xfId="14501"/>
    <cellStyle name="표준 9 11 7 3 5" xfId="5213"/>
    <cellStyle name="표준 9 11 7 3 5 2" xfId="10788"/>
    <cellStyle name="표준 9 11 7 3 5 3" xfId="16359"/>
    <cellStyle name="표준 9 11 7 3 6" xfId="7221"/>
    <cellStyle name="표준 9 11 7 3 7" xfId="12792"/>
    <cellStyle name="표준 9 11 7 4" xfId="1244"/>
    <cellStyle name="표준 9 11 7 5" xfId="1872"/>
    <cellStyle name="표준 9 11 7 5 2" xfId="3599"/>
    <cellStyle name="표준 9 11 7 5 2 2" xfId="9174"/>
    <cellStyle name="표준 9 11 7 5 2 3" xfId="14745"/>
    <cellStyle name="표준 9 11 7 5 3" xfId="5457"/>
    <cellStyle name="표준 9 11 7 5 3 2" xfId="11032"/>
    <cellStyle name="표준 9 11 7 5 3 3" xfId="16603"/>
    <cellStyle name="표준 9 11 7 5 4" xfId="7465"/>
    <cellStyle name="표준 9 11 7 5 5" xfId="13036"/>
    <cellStyle name="표준 9 11 7 6" xfId="2604"/>
    <cellStyle name="표준 9 11 7 6 2" xfId="4331"/>
    <cellStyle name="표준 9 11 7 6 2 2" xfId="9906"/>
    <cellStyle name="표준 9 11 7 6 2 3" xfId="15477"/>
    <cellStyle name="표준 9 11 7 6 3" xfId="6189"/>
    <cellStyle name="표준 9 11 7 6 3 2" xfId="11764"/>
    <cellStyle name="표준 9 11 7 6 3 3" xfId="17335"/>
    <cellStyle name="표준 9 11 7 6 4" xfId="8197"/>
    <cellStyle name="표준 9 11 7 6 5" xfId="13768"/>
    <cellStyle name="표준 9 11 7 7" xfId="2868"/>
    <cellStyle name="표준 9 11 7 7 2" xfId="8442"/>
    <cellStyle name="표준 9 11 7 7 3" xfId="14013"/>
    <cellStyle name="표준 9 11 7 8" xfId="4725"/>
    <cellStyle name="표준 9 11 7 8 2" xfId="10300"/>
    <cellStyle name="표준 9 11 7 8 3" xfId="15871"/>
    <cellStyle name="표준 9 11 7 9" xfId="6733"/>
    <cellStyle name="표준 9 11 8" xfId="563"/>
    <cellStyle name="표준 9 11 8 2" xfId="1247"/>
    <cellStyle name="표준 9 11 8 3" xfId="2026"/>
    <cellStyle name="표준 9 11 8 3 2" xfId="3753"/>
    <cellStyle name="표준 9 11 8 3 2 2" xfId="9328"/>
    <cellStyle name="표준 9 11 8 3 2 3" xfId="14899"/>
    <cellStyle name="표준 9 11 8 3 3" xfId="5611"/>
    <cellStyle name="표준 9 11 8 3 3 2" xfId="11186"/>
    <cellStyle name="표준 9 11 8 3 3 3" xfId="16757"/>
    <cellStyle name="표준 9 11 8 3 4" xfId="7619"/>
    <cellStyle name="표준 9 11 8 3 5" xfId="13190"/>
    <cellStyle name="표준 9 11 8 4" xfId="3022"/>
    <cellStyle name="표준 9 11 8 4 2" xfId="8596"/>
    <cellStyle name="표준 9 11 8 4 3" xfId="14167"/>
    <cellStyle name="표준 9 11 8 5" xfId="4879"/>
    <cellStyle name="표준 9 11 8 5 2" xfId="10454"/>
    <cellStyle name="표준 9 11 8 5 3" xfId="16025"/>
    <cellStyle name="표준 9 11 8 6" xfId="6887"/>
    <cellStyle name="표준 9 11 8 7" xfId="12458"/>
    <cellStyle name="표준 9 11 9" xfId="807"/>
    <cellStyle name="표준 9 11 9 2" xfId="1248"/>
    <cellStyle name="표준 9 11 9 3" xfId="2270"/>
    <cellStyle name="표준 9 11 9 3 2" xfId="3997"/>
    <cellStyle name="표준 9 11 9 3 2 2" xfId="9572"/>
    <cellStyle name="표준 9 11 9 3 2 3" xfId="15143"/>
    <cellStyle name="표준 9 11 9 3 3" xfId="5855"/>
    <cellStyle name="표준 9 11 9 3 3 2" xfId="11430"/>
    <cellStyle name="표준 9 11 9 3 3 3" xfId="17001"/>
    <cellStyle name="표준 9 11 9 3 4" xfId="7863"/>
    <cellStyle name="표준 9 11 9 3 5" xfId="13434"/>
    <cellStyle name="표준 9 11 9 4" xfId="3266"/>
    <cellStyle name="표준 9 11 9 4 2" xfId="8840"/>
    <cellStyle name="표준 9 11 9 4 3" xfId="14411"/>
    <cellStyle name="표준 9 11 9 5" xfId="5123"/>
    <cellStyle name="표준 9 11 9 5 2" xfId="10698"/>
    <cellStyle name="표준 9 11 9 5 3" xfId="16269"/>
    <cellStyle name="표준 9 11 9 6" xfId="7131"/>
    <cellStyle name="표준 9 11 9 7" xfId="12702"/>
    <cellStyle name="표준 9 12" xfId="170"/>
    <cellStyle name="표준 9 12 10" xfId="321"/>
    <cellStyle name="표준 9 12 10 2" xfId="4487"/>
    <cellStyle name="표준 9 12 10 2 2" xfId="10062"/>
    <cellStyle name="표준 9 12 10 2 3" xfId="15633"/>
    <cellStyle name="표준 9 12 10 3" xfId="6345"/>
    <cellStyle name="표준 9 12 10 3 2" xfId="11920"/>
    <cellStyle name="표준 9 12 10 3 3" xfId="17491"/>
    <cellStyle name="표준 9 12 10 4" xfId="6645"/>
    <cellStyle name="표준 9 12 10 5" xfId="12216"/>
    <cellStyle name="표준 9 12 11" xfId="2780"/>
    <cellStyle name="표준 9 12 11 2" xfId="8354"/>
    <cellStyle name="표준 9 12 11 3" xfId="13925"/>
    <cellStyle name="표준 9 12 12" xfId="4637"/>
    <cellStyle name="표준 9 12 12 2" xfId="10212"/>
    <cellStyle name="표준 9 12 12 3" xfId="15783"/>
    <cellStyle name="표준 9 12 13" xfId="6496"/>
    <cellStyle name="표준 9 12 14" xfId="12067"/>
    <cellStyle name="표준 9 12 2" xfId="194"/>
    <cellStyle name="표준 9 12 2 10" xfId="2805"/>
    <cellStyle name="표준 9 12 2 10 2" xfId="8379"/>
    <cellStyle name="표준 9 12 2 10 3" xfId="13950"/>
    <cellStyle name="표준 9 12 2 11" xfId="4662"/>
    <cellStyle name="표준 9 12 2 11 2" xfId="10237"/>
    <cellStyle name="표준 9 12 2 11 3" xfId="15808"/>
    <cellStyle name="표준 9 12 2 12" xfId="6520"/>
    <cellStyle name="표준 9 12 2 13" xfId="12091"/>
    <cellStyle name="표준 9 12 2 2" xfId="243"/>
    <cellStyle name="표준 9 12 2 2 10" xfId="6569"/>
    <cellStyle name="표준 9 12 2 2 11" xfId="12140"/>
    <cellStyle name="표준 9 12 2 2 2" xfId="757"/>
    <cellStyle name="표준 9 12 2 2 2 2" xfId="1252"/>
    <cellStyle name="표준 9 12 2 2 2 3" xfId="2220"/>
    <cellStyle name="표준 9 12 2 2 2 3 2" xfId="3947"/>
    <cellStyle name="표준 9 12 2 2 2 3 2 2" xfId="9522"/>
    <cellStyle name="표준 9 12 2 2 2 3 2 3" xfId="15093"/>
    <cellStyle name="표준 9 12 2 2 2 3 3" xfId="5805"/>
    <cellStyle name="표준 9 12 2 2 2 3 3 2" xfId="11380"/>
    <cellStyle name="표준 9 12 2 2 2 3 3 3" xfId="16951"/>
    <cellStyle name="표준 9 12 2 2 2 3 4" xfId="7813"/>
    <cellStyle name="표준 9 12 2 2 2 3 5" xfId="13384"/>
    <cellStyle name="표준 9 12 2 2 2 4" xfId="3216"/>
    <cellStyle name="표준 9 12 2 2 2 4 2" xfId="8790"/>
    <cellStyle name="표준 9 12 2 2 2 4 3" xfId="14361"/>
    <cellStyle name="표준 9 12 2 2 2 5" xfId="5073"/>
    <cellStyle name="표준 9 12 2 2 2 5 2" xfId="10648"/>
    <cellStyle name="표준 9 12 2 2 2 5 3" xfId="16219"/>
    <cellStyle name="표준 9 12 2 2 2 6" xfId="7081"/>
    <cellStyle name="표준 9 12 2 2 2 7" xfId="12652"/>
    <cellStyle name="표준 9 12 2 2 3" xfId="1001"/>
    <cellStyle name="표준 9 12 2 2 3 2" xfId="1253"/>
    <cellStyle name="표준 9 12 2 2 3 3" xfId="2464"/>
    <cellStyle name="표준 9 12 2 2 3 3 2" xfId="4191"/>
    <cellStyle name="표준 9 12 2 2 3 3 2 2" xfId="9766"/>
    <cellStyle name="표준 9 12 2 2 3 3 2 3" xfId="15337"/>
    <cellStyle name="표준 9 12 2 2 3 3 3" xfId="6049"/>
    <cellStyle name="표준 9 12 2 2 3 3 3 2" xfId="11624"/>
    <cellStyle name="표준 9 12 2 2 3 3 3 3" xfId="17195"/>
    <cellStyle name="표준 9 12 2 2 3 3 4" xfId="8057"/>
    <cellStyle name="표준 9 12 2 2 3 3 5" xfId="13628"/>
    <cellStyle name="표준 9 12 2 2 3 4" xfId="3460"/>
    <cellStyle name="표준 9 12 2 2 3 4 2" xfId="9034"/>
    <cellStyle name="표준 9 12 2 2 3 4 3" xfId="14605"/>
    <cellStyle name="표준 9 12 2 2 3 5" xfId="5317"/>
    <cellStyle name="표준 9 12 2 2 3 5 2" xfId="10892"/>
    <cellStyle name="표준 9 12 2 2 3 5 3" xfId="16463"/>
    <cellStyle name="표준 9 12 2 2 3 6" xfId="7325"/>
    <cellStyle name="표준 9 12 2 2 3 7" xfId="12896"/>
    <cellStyle name="표준 9 12 2 2 4" xfId="1251"/>
    <cellStyle name="표준 9 12 2 2 5" xfId="1976"/>
    <cellStyle name="표준 9 12 2 2 5 2" xfId="3703"/>
    <cellStyle name="표준 9 12 2 2 5 2 2" xfId="9278"/>
    <cellStyle name="표준 9 12 2 2 5 2 3" xfId="14849"/>
    <cellStyle name="표준 9 12 2 2 5 3" xfId="5561"/>
    <cellStyle name="표준 9 12 2 2 5 3 2" xfId="11136"/>
    <cellStyle name="표준 9 12 2 2 5 3 3" xfId="16707"/>
    <cellStyle name="표준 9 12 2 2 5 4" xfId="7569"/>
    <cellStyle name="표준 9 12 2 2 5 5" xfId="13140"/>
    <cellStyle name="표준 9 12 2 2 6" xfId="2708"/>
    <cellStyle name="표준 9 12 2 2 6 2" xfId="4435"/>
    <cellStyle name="표준 9 12 2 2 6 2 2" xfId="10010"/>
    <cellStyle name="표준 9 12 2 2 6 2 3" xfId="15581"/>
    <cellStyle name="표준 9 12 2 2 6 3" xfId="6293"/>
    <cellStyle name="표준 9 12 2 2 6 3 2" xfId="11868"/>
    <cellStyle name="표준 9 12 2 2 6 3 3" xfId="17439"/>
    <cellStyle name="표준 9 12 2 2 6 4" xfId="8301"/>
    <cellStyle name="표준 9 12 2 2 6 5" xfId="13872"/>
    <cellStyle name="표준 9 12 2 2 7" xfId="513"/>
    <cellStyle name="표준 9 12 2 2 7 2" xfId="4609"/>
    <cellStyle name="표준 9 12 2 2 7 2 2" xfId="10184"/>
    <cellStyle name="표준 9 12 2 2 7 2 3" xfId="15755"/>
    <cellStyle name="표준 9 12 2 2 7 3" xfId="6467"/>
    <cellStyle name="표준 9 12 2 2 7 3 2" xfId="12042"/>
    <cellStyle name="표준 9 12 2 2 7 3 3" xfId="17613"/>
    <cellStyle name="표준 9 12 2 2 7 4" xfId="6837"/>
    <cellStyle name="표준 9 12 2 2 7 5" xfId="12408"/>
    <cellStyle name="표준 9 12 2 2 8" xfId="2972"/>
    <cellStyle name="표준 9 12 2 2 8 2" xfId="8546"/>
    <cellStyle name="표준 9 12 2 2 8 3" xfId="14117"/>
    <cellStyle name="표준 9 12 2 2 9" xfId="4829"/>
    <cellStyle name="표준 9 12 2 2 9 2" xfId="10404"/>
    <cellStyle name="표준 9 12 2 2 9 3" xfId="15975"/>
    <cellStyle name="표준 9 12 2 3" xfId="292"/>
    <cellStyle name="표준 9 12 2 3 10" xfId="6618"/>
    <cellStyle name="표준 9 12 2 3 11" xfId="12189"/>
    <cellStyle name="표준 9 12 2 3 2" xfId="680"/>
    <cellStyle name="표준 9 12 2 3 2 2" xfId="1255"/>
    <cellStyle name="표준 9 12 2 3 2 3" xfId="2143"/>
    <cellStyle name="표준 9 12 2 3 2 3 2" xfId="3870"/>
    <cellStyle name="표준 9 12 2 3 2 3 2 2" xfId="9445"/>
    <cellStyle name="표준 9 12 2 3 2 3 2 3" xfId="15016"/>
    <cellStyle name="표준 9 12 2 3 2 3 3" xfId="5728"/>
    <cellStyle name="표준 9 12 2 3 2 3 3 2" xfId="11303"/>
    <cellStyle name="표준 9 12 2 3 2 3 3 3" xfId="16874"/>
    <cellStyle name="표준 9 12 2 3 2 3 4" xfId="7736"/>
    <cellStyle name="표준 9 12 2 3 2 3 5" xfId="13307"/>
    <cellStyle name="표준 9 12 2 3 2 4" xfId="3139"/>
    <cellStyle name="표준 9 12 2 3 2 4 2" xfId="8713"/>
    <cellStyle name="표준 9 12 2 3 2 4 3" xfId="14284"/>
    <cellStyle name="표준 9 12 2 3 2 5" xfId="4996"/>
    <cellStyle name="표준 9 12 2 3 2 5 2" xfId="10571"/>
    <cellStyle name="표준 9 12 2 3 2 5 3" xfId="16142"/>
    <cellStyle name="표준 9 12 2 3 2 6" xfId="7004"/>
    <cellStyle name="표준 9 12 2 3 2 7" xfId="12575"/>
    <cellStyle name="표준 9 12 2 3 3" xfId="924"/>
    <cellStyle name="표준 9 12 2 3 3 2" xfId="1256"/>
    <cellStyle name="표준 9 12 2 3 3 3" xfId="2387"/>
    <cellStyle name="표준 9 12 2 3 3 3 2" xfId="4114"/>
    <cellStyle name="표준 9 12 2 3 3 3 2 2" xfId="9689"/>
    <cellStyle name="표준 9 12 2 3 3 3 2 3" xfId="15260"/>
    <cellStyle name="표준 9 12 2 3 3 3 3" xfId="5972"/>
    <cellStyle name="표준 9 12 2 3 3 3 3 2" xfId="11547"/>
    <cellStyle name="표준 9 12 2 3 3 3 3 3" xfId="17118"/>
    <cellStyle name="표준 9 12 2 3 3 3 4" xfId="7980"/>
    <cellStyle name="표준 9 12 2 3 3 3 5" xfId="13551"/>
    <cellStyle name="표준 9 12 2 3 3 4" xfId="3383"/>
    <cellStyle name="표준 9 12 2 3 3 4 2" xfId="8957"/>
    <cellStyle name="표준 9 12 2 3 3 4 3" xfId="14528"/>
    <cellStyle name="표준 9 12 2 3 3 5" xfId="5240"/>
    <cellStyle name="표준 9 12 2 3 3 5 2" xfId="10815"/>
    <cellStyle name="표준 9 12 2 3 3 5 3" xfId="16386"/>
    <cellStyle name="표준 9 12 2 3 3 6" xfId="7248"/>
    <cellStyle name="표준 9 12 2 3 3 7" xfId="12819"/>
    <cellStyle name="표준 9 12 2 3 4" xfId="1254"/>
    <cellStyle name="표준 9 12 2 3 5" xfId="1899"/>
    <cellStyle name="표준 9 12 2 3 5 2" xfId="3626"/>
    <cellStyle name="표준 9 12 2 3 5 2 2" xfId="9201"/>
    <cellStyle name="표준 9 12 2 3 5 2 3" xfId="14772"/>
    <cellStyle name="표준 9 12 2 3 5 3" xfId="5484"/>
    <cellStyle name="표준 9 12 2 3 5 3 2" xfId="11059"/>
    <cellStyle name="표준 9 12 2 3 5 3 3" xfId="16630"/>
    <cellStyle name="표준 9 12 2 3 5 4" xfId="7492"/>
    <cellStyle name="표준 9 12 2 3 5 5" xfId="13063"/>
    <cellStyle name="표준 9 12 2 3 6" xfId="2631"/>
    <cellStyle name="표준 9 12 2 3 6 2" xfId="4358"/>
    <cellStyle name="표준 9 12 2 3 6 2 2" xfId="9933"/>
    <cellStyle name="표준 9 12 2 3 6 2 3" xfId="15504"/>
    <cellStyle name="표준 9 12 2 3 6 3" xfId="6216"/>
    <cellStyle name="표준 9 12 2 3 6 3 2" xfId="11791"/>
    <cellStyle name="표준 9 12 2 3 6 3 3" xfId="17362"/>
    <cellStyle name="표준 9 12 2 3 6 4" xfId="8224"/>
    <cellStyle name="표준 9 12 2 3 6 5" xfId="13795"/>
    <cellStyle name="표준 9 12 2 3 7" xfId="436"/>
    <cellStyle name="표준 9 12 2 3 7 2" xfId="4572"/>
    <cellStyle name="표준 9 12 2 3 7 2 2" xfId="10147"/>
    <cellStyle name="표준 9 12 2 3 7 2 3" xfId="15718"/>
    <cellStyle name="표준 9 12 2 3 7 3" xfId="6430"/>
    <cellStyle name="표준 9 12 2 3 7 3 2" xfId="12005"/>
    <cellStyle name="표준 9 12 2 3 7 3 3" xfId="17576"/>
    <cellStyle name="표준 9 12 2 3 7 4" xfId="6760"/>
    <cellStyle name="표준 9 12 2 3 7 5" xfId="12331"/>
    <cellStyle name="표준 9 12 2 3 8" xfId="2895"/>
    <cellStyle name="표준 9 12 2 3 8 2" xfId="8469"/>
    <cellStyle name="표준 9 12 2 3 8 3" xfId="14040"/>
    <cellStyle name="표준 9 12 2 3 9" xfId="4752"/>
    <cellStyle name="표준 9 12 2 3 9 2" xfId="10327"/>
    <cellStyle name="표준 9 12 2 3 9 3" xfId="15898"/>
    <cellStyle name="표준 9 12 2 4" xfId="590"/>
    <cellStyle name="표준 9 12 2 4 2" xfId="1257"/>
    <cellStyle name="표준 9 12 2 4 3" xfId="2053"/>
    <cellStyle name="표준 9 12 2 4 3 2" xfId="3780"/>
    <cellStyle name="표준 9 12 2 4 3 2 2" xfId="9355"/>
    <cellStyle name="표준 9 12 2 4 3 2 3" xfId="14926"/>
    <cellStyle name="표준 9 12 2 4 3 3" xfId="5638"/>
    <cellStyle name="표준 9 12 2 4 3 3 2" xfId="11213"/>
    <cellStyle name="표준 9 12 2 4 3 3 3" xfId="16784"/>
    <cellStyle name="표준 9 12 2 4 3 4" xfId="7646"/>
    <cellStyle name="표준 9 12 2 4 3 5" xfId="13217"/>
    <cellStyle name="표준 9 12 2 4 4" xfId="3049"/>
    <cellStyle name="표준 9 12 2 4 4 2" xfId="8623"/>
    <cellStyle name="표준 9 12 2 4 4 3" xfId="14194"/>
    <cellStyle name="표준 9 12 2 4 5" xfId="4906"/>
    <cellStyle name="표준 9 12 2 4 5 2" xfId="10481"/>
    <cellStyle name="표준 9 12 2 4 5 3" xfId="16052"/>
    <cellStyle name="표준 9 12 2 4 6" xfId="6914"/>
    <cellStyle name="표준 9 12 2 4 7" xfId="12485"/>
    <cellStyle name="표준 9 12 2 5" xfId="834"/>
    <cellStyle name="표준 9 12 2 5 2" xfId="1258"/>
    <cellStyle name="표준 9 12 2 5 3" xfId="2297"/>
    <cellStyle name="표준 9 12 2 5 3 2" xfId="4024"/>
    <cellStyle name="표준 9 12 2 5 3 2 2" xfId="9599"/>
    <cellStyle name="표준 9 12 2 5 3 2 3" xfId="15170"/>
    <cellStyle name="표준 9 12 2 5 3 3" xfId="5882"/>
    <cellStyle name="표준 9 12 2 5 3 3 2" xfId="11457"/>
    <cellStyle name="표준 9 12 2 5 3 3 3" xfId="17028"/>
    <cellStyle name="표준 9 12 2 5 3 4" xfId="7890"/>
    <cellStyle name="표준 9 12 2 5 3 5" xfId="13461"/>
    <cellStyle name="표준 9 12 2 5 4" xfId="3293"/>
    <cellStyle name="표준 9 12 2 5 4 2" xfId="8867"/>
    <cellStyle name="표준 9 12 2 5 4 3" xfId="14438"/>
    <cellStyle name="표준 9 12 2 5 5" xfId="5150"/>
    <cellStyle name="표준 9 12 2 5 5 2" xfId="10725"/>
    <cellStyle name="표준 9 12 2 5 5 3" xfId="16296"/>
    <cellStyle name="표준 9 12 2 5 6" xfId="7158"/>
    <cellStyle name="표준 9 12 2 5 7" xfId="12729"/>
    <cellStyle name="표준 9 12 2 6" xfId="1250"/>
    <cellStyle name="표준 9 12 2 7" xfId="1809"/>
    <cellStyle name="표준 9 12 2 7 2" xfId="3536"/>
    <cellStyle name="표준 9 12 2 7 2 2" xfId="9111"/>
    <cellStyle name="표준 9 12 2 7 2 3" xfId="14682"/>
    <cellStyle name="표준 9 12 2 7 3" xfId="5394"/>
    <cellStyle name="표준 9 12 2 7 3 2" xfId="10969"/>
    <cellStyle name="표준 9 12 2 7 3 3" xfId="16540"/>
    <cellStyle name="표준 9 12 2 7 4" xfId="7402"/>
    <cellStyle name="표준 9 12 2 7 5" xfId="12973"/>
    <cellStyle name="표준 9 12 2 8" xfId="2541"/>
    <cellStyle name="표준 9 12 2 8 2" xfId="4268"/>
    <cellStyle name="표준 9 12 2 8 2 2" xfId="9843"/>
    <cellStyle name="표준 9 12 2 8 2 3" xfId="15414"/>
    <cellStyle name="표준 9 12 2 8 3" xfId="6126"/>
    <cellStyle name="표준 9 12 2 8 3 2" xfId="11701"/>
    <cellStyle name="표준 9 12 2 8 3 3" xfId="17272"/>
    <cellStyle name="표준 9 12 2 8 4" xfId="8134"/>
    <cellStyle name="표준 9 12 2 8 5" xfId="13705"/>
    <cellStyle name="표준 9 12 2 9" xfId="346"/>
    <cellStyle name="표준 9 12 2 9 2" xfId="4511"/>
    <cellStyle name="표준 9 12 2 9 2 2" xfId="10086"/>
    <cellStyle name="표준 9 12 2 9 2 3" xfId="15657"/>
    <cellStyle name="표준 9 12 2 9 3" xfId="6369"/>
    <cellStyle name="표준 9 12 2 9 3 2" xfId="11944"/>
    <cellStyle name="표준 9 12 2 9 3 3" xfId="17515"/>
    <cellStyle name="표준 9 12 2 9 4" xfId="6670"/>
    <cellStyle name="표준 9 12 2 9 5" xfId="12241"/>
    <cellStyle name="표준 9 12 3" xfId="219"/>
    <cellStyle name="표준 9 12 3 10" xfId="6545"/>
    <cellStyle name="표준 9 12 3 11" xfId="12116"/>
    <cellStyle name="표준 9 12 3 2" xfId="732"/>
    <cellStyle name="표준 9 12 3 2 2" xfId="1260"/>
    <cellStyle name="표준 9 12 3 2 3" xfId="2195"/>
    <cellStyle name="표준 9 12 3 2 3 2" xfId="3922"/>
    <cellStyle name="표준 9 12 3 2 3 2 2" xfId="9497"/>
    <cellStyle name="표준 9 12 3 2 3 2 3" xfId="15068"/>
    <cellStyle name="표준 9 12 3 2 3 3" xfId="5780"/>
    <cellStyle name="표준 9 12 3 2 3 3 2" xfId="11355"/>
    <cellStyle name="표준 9 12 3 2 3 3 3" xfId="16926"/>
    <cellStyle name="표준 9 12 3 2 3 4" xfId="7788"/>
    <cellStyle name="표준 9 12 3 2 3 5" xfId="13359"/>
    <cellStyle name="표준 9 12 3 2 4" xfId="3191"/>
    <cellStyle name="표준 9 12 3 2 4 2" xfId="8765"/>
    <cellStyle name="표준 9 12 3 2 4 3" xfId="14336"/>
    <cellStyle name="표준 9 12 3 2 5" xfId="5048"/>
    <cellStyle name="표준 9 12 3 2 5 2" xfId="10623"/>
    <cellStyle name="표준 9 12 3 2 5 3" xfId="16194"/>
    <cellStyle name="표준 9 12 3 2 6" xfId="7056"/>
    <cellStyle name="표준 9 12 3 2 7" xfId="12627"/>
    <cellStyle name="표준 9 12 3 3" xfId="976"/>
    <cellStyle name="표준 9 12 3 3 2" xfId="1261"/>
    <cellStyle name="표준 9 12 3 3 3" xfId="2439"/>
    <cellStyle name="표준 9 12 3 3 3 2" xfId="4166"/>
    <cellStyle name="표준 9 12 3 3 3 2 2" xfId="9741"/>
    <cellStyle name="표준 9 12 3 3 3 2 3" xfId="15312"/>
    <cellStyle name="표준 9 12 3 3 3 3" xfId="6024"/>
    <cellStyle name="표준 9 12 3 3 3 3 2" xfId="11599"/>
    <cellStyle name="표준 9 12 3 3 3 3 3" xfId="17170"/>
    <cellStyle name="표준 9 12 3 3 3 4" xfId="8032"/>
    <cellStyle name="표준 9 12 3 3 3 5" xfId="13603"/>
    <cellStyle name="표준 9 12 3 3 4" xfId="3435"/>
    <cellStyle name="표준 9 12 3 3 4 2" xfId="9009"/>
    <cellStyle name="표준 9 12 3 3 4 3" xfId="14580"/>
    <cellStyle name="표준 9 12 3 3 5" xfId="5292"/>
    <cellStyle name="표준 9 12 3 3 5 2" xfId="10867"/>
    <cellStyle name="표준 9 12 3 3 5 3" xfId="16438"/>
    <cellStyle name="표준 9 12 3 3 6" xfId="7300"/>
    <cellStyle name="표준 9 12 3 3 7" xfId="12871"/>
    <cellStyle name="표준 9 12 3 4" xfId="1259"/>
    <cellStyle name="표준 9 12 3 5" xfId="1951"/>
    <cellStyle name="표준 9 12 3 5 2" xfId="3678"/>
    <cellStyle name="표준 9 12 3 5 2 2" xfId="9253"/>
    <cellStyle name="표준 9 12 3 5 2 3" xfId="14824"/>
    <cellStyle name="표준 9 12 3 5 3" xfId="5536"/>
    <cellStyle name="표준 9 12 3 5 3 2" xfId="11111"/>
    <cellStyle name="표준 9 12 3 5 3 3" xfId="16682"/>
    <cellStyle name="표준 9 12 3 5 4" xfId="7544"/>
    <cellStyle name="표준 9 12 3 5 5" xfId="13115"/>
    <cellStyle name="표준 9 12 3 6" xfId="2683"/>
    <cellStyle name="표준 9 12 3 6 2" xfId="4410"/>
    <cellStyle name="표준 9 12 3 6 2 2" xfId="9985"/>
    <cellStyle name="표준 9 12 3 6 2 3" xfId="15556"/>
    <cellStyle name="표준 9 12 3 6 3" xfId="6268"/>
    <cellStyle name="표준 9 12 3 6 3 2" xfId="11843"/>
    <cellStyle name="표준 9 12 3 6 3 3" xfId="17414"/>
    <cellStyle name="표준 9 12 3 6 4" xfId="8276"/>
    <cellStyle name="표준 9 12 3 6 5" xfId="13847"/>
    <cellStyle name="표준 9 12 3 7" xfId="488"/>
    <cellStyle name="표준 9 12 3 7 2" xfId="4585"/>
    <cellStyle name="표준 9 12 3 7 2 2" xfId="10160"/>
    <cellStyle name="표준 9 12 3 7 2 3" xfId="15731"/>
    <cellStyle name="표준 9 12 3 7 3" xfId="6443"/>
    <cellStyle name="표준 9 12 3 7 3 2" xfId="12018"/>
    <cellStyle name="표준 9 12 3 7 3 3" xfId="17589"/>
    <cellStyle name="표준 9 12 3 7 4" xfId="6812"/>
    <cellStyle name="표준 9 12 3 7 5" xfId="12383"/>
    <cellStyle name="표준 9 12 3 8" xfId="2947"/>
    <cellStyle name="표준 9 12 3 8 2" xfId="8521"/>
    <cellStyle name="표준 9 12 3 8 3" xfId="14092"/>
    <cellStyle name="표준 9 12 3 9" xfId="4804"/>
    <cellStyle name="표준 9 12 3 9 2" xfId="10379"/>
    <cellStyle name="표준 9 12 3 9 3" xfId="15950"/>
    <cellStyle name="표준 9 12 4" xfId="268"/>
    <cellStyle name="표준 9 12 4 10" xfId="6594"/>
    <cellStyle name="표준 9 12 4 11" xfId="12165"/>
    <cellStyle name="표준 9 12 4 2" xfId="655"/>
    <cellStyle name="표준 9 12 4 2 2" xfId="1263"/>
    <cellStyle name="표준 9 12 4 2 3" xfId="2118"/>
    <cellStyle name="표준 9 12 4 2 3 2" xfId="3845"/>
    <cellStyle name="표준 9 12 4 2 3 2 2" xfId="9420"/>
    <cellStyle name="표준 9 12 4 2 3 2 3" xfId="14991"/>
    <cellStyle name="표준 9 12 4 2 3 3" xfId="5703"/>
    <cellStyle name="표준 9 12 4 2 3 3 2" xfId="11278"/>
    <cellStyle name="표준 9 12 4 2 3 3 3" xfId="16849"/>
    <cellStyle name="표준 9 12 4 2 3 4" xfId="7711"/>
    <cellStyle name="표준 9 12 4 2 3 5" xfId="13282"/>
    <cellStyle name="표준 9 12 4 2 4" xfId="3114"/>
    <cellStyle name="표준 9 12 4 2 4 2" xfId="8688"/>
    <cellStyle name="표준 9 12 4 2 4 3" xfId="14259"/>
    <cellStyle name="표준 9 12 4 2 5" xfId="4971"/>
    <cellStyle name="표준 9 12 4 2 5 2" xfId="10546"/>
    <cellStyle name="표준 9 12 4 2 5 3" xfId="16117"/>
    <cellStyle name="표준 9 12 4 2 6" xfId="6979"/>
    <cellStyle name="표준 9 12 4 2 7" xfId="12550"/>
    <cellStyle name="표준 9 12 4 3" xfId="899"/>
    <cellStyle name="표준 9 12 4 3 2" xfId="1264"/>
    <cellStyle name="표준 9 12 4 3 3" xfId="2362"/>
    <cellStyle name="표준 9 12 4 3 3 2" xfId="4089"/>
    <cellStyle name="표준 9 12 4 3 3 2 2" xfId="9664"/>
    <cellStyle name="표준 9 12 4 3 3 2 3" xfId="15235"/>
    <cellStyle name="표준 9 12 4 3 3 3" xfId="5947"/>
    <cellStyle name="표준 9 12 4 3 3 3 2" xfId="11522"/>
    <cellStyle name="표준 9 12 4 3 3 3 3" xfId="17093"/>
    <cellStyle name="표준 9 12 4 3 3 4" xfId="7955"/>
    <cellStyle name="표준 9 12 4 3 3 5" xfId="13526"/>
    <cellStyle name="표준 9 12 4 3 4" xfId="3358"/>
    <cellStyle name="표준 9 12 4 3 4 2" xfId="8932"/>
    <cellStyle name="표준 9 12 4 3 4 3" xfId="14503"/>
    <cellStyle name="표준 9 12 4 3 5" xfId="5215"/>
    <cellStyle name="표준 9 12 4 3 5 2" xfId="10790"/>
    <cellStyle name="표준 9 12 4 3 5 3" xfId="16361"/>
    <cellStyle name="표준 9 12 4 3 6" xfId="7223"/>
    <cellStyle name="표준 9 12 4 3 7" xfId="12794"/>
    <cellStyle name="표준 9 12 4 4" xfId="1262"/>
    <cellStyle name="표준 9 12 4 5" xfId="1874"/>
    <cellStyle name="표준 9 12 4 5 2" xfId="3601"/>
    <cellStyle name="표준 9 12 4 5 2 2" xfId="9176"/>
    <cellStyle name="표준 9 12 4 5 2 3" xfId="14747"/>
    <cellStyle name="표준 9 12 4 5 3" xfId="5459"/>
    <cellStyle name="표준 9 12 4 5 3 2" xfId="11034"/>
    <cellStyle name="표준 9 12 4 5 3 3" xfId="16605"/>
    <cellStyle name="표준 9 12 4 5 4" xfId="7467"/>
    <cellStyle name="표준 9 12 4 5 5" xfId="13038"/>
    <cellStyle name="표준 9 12 4 6" xfId="2606"/>
    <cellStyle name="표준 9 12 4 6 2" xfId="4333"/>
    <cellStyle name="표준 9 12 4 6 2 2" xfId="9908"/>
    <cellStyle name="표준 9 12 4 6 2 3" xfId="15479"/>
    <cellStyle name="표준 9 12 4 6 3" xfId="6191"/>
    <cellStyle name="표준 9 12 4 6 3 2" xfId="11766"/>
    <cellStyle name="표준 9 12 4 6 3 3" xfId="17337"/>
    <cellStyle name="표준 9 12 4 6 4" xfId="8199"/>
    <cellStyle name="표준 9 12 4 6 5" xfId="13770"/>
    <cellStyle name="표준 9 12 4 7" xfId="411"/>
    <cellStyle name="표준 9 12 4 7 2" xfId="4548"/>
    <cellStyle name="표준 9 12 4 7 2 2" xfId="10123"/>
    <cellStyle name="표준 9 12 4 7 2 3" xfId="15694"/>
    <cellStyle name="표준 9 12 4 7 3" xfId="6406"/>
    <cellStyle name="표준 9 12 4 7 3 2" xfId="11981"/>
    <cellStyle name="표준 9 12 4 7 3 3" xfId="17552"/>
    <cellStyle name="표준 9 12 4 7 4" xfId="6735"/>
    <cellStyle name="표준 9 12 4 7 5" xfId="12306"/>
    <cellStyle name="표준 9 12 4 8" xfId="2870"/>
    <cellStyle name="표준 9 12 4 8 2" xfId="8444"/>
    <cellStyle name="표준 9 12 4 8 3" xfId="14015"/>
    <cellStyle name="표준 9 12 4 9" xfId="4727"/>
    <cellStyle name="표준 9 12 4 9 2" xfId="10302"/>
    <cellStyle name="표준 9 12 4 9 3" xfId="15873"/>
    <cellStyle name="표준 9 12 5" xfId="565"/>
    <cellStyle name="표준 9 12 5 2" xfId="1265"/>
    <cellStyle name="표준 9 12 5 3" xfId="2028"/>
    <cellStyle name="표준 9 12 5 3 2" xfId="3755"/>
    <cellStyle name="표준 9 12 5 3 2 2" xfId="9330"/>
    <cellStyle name="표준 9 12 5 3 2 3" xfId="14901"/>
    <cellStyle name="표준 9 12 5 3 3" xfId="5613"/>
    <cellStyle name="표준 9 12 5 3 3 2" xfId="11188"/>
    <cellStyle name="표준 9 12 5 3 3 3" xfId="16759"/>
    <cellStyle name="표준 9 12 5 3 4" xfId="7621"/>
    <cellStyle name="표준 9 12 5 3 5" xfId="13192"/>
    <cellStyle name="표준 9 12 5 4" xfId="3024"/>
    <cellStyle name="표준 9 12 5 4 2" xfId="8598"/>
    <cellStyle name="표준 9 12 5 4 3" xfId="14169"/>
    <cellStyle name="표준 9 12 5 5" xfId="4881"/>
    <cellStyle name="표준 9 12 5 5 2" xfId="10456"/>
    <cellStyle name="표준 9 12 5 5 3" xfId="16027"/>
    <cellStyle name="표준 9 12 5 6" xfId="6889"/>
    <cellStyle name="표준 9 12 5 7" xfId="12460"/>
    <cellStyle name="표준 9 12 6" xfId="809"/>
    <cellStyle name="표준 9 12 6 2" xfId="1266"/>
    <cellStyle name="표준 9 12 6 3" xfId="2272"/>
    <cellStyle name="표준 9 12 6 3 2" xfId="3999"/>
    <cellStyle name="표준 9 12 6 3 2 2" xfId="9574"/>
    <cellStyle name="표준 9 12 6 3 2 3" xfId="15145"/>
    <cellStyle name="표준 9 12 6 3 3" xfId="5857"/>
    <cellStyle name="표준 9 12 6 3 3 2" xfId="11432"/>
    <cellStyle name="표준 9 12 6 3 3 3" xfId="17003"/>
    <cellStyle name="표준 9 12 6 3 4" xfId="7865"/>
    <cellStyle name="표준 9 12 6 3 5" xfId="13436"/>
    <cellStyle name="표준 9 12 6 4" xfId="3268"/>
    <cellStyle name="표준 9 12 6 4 2" xfId="8842"/>
    <cellStyle name="표준 9 12 6 4 3" xfId="14413"/>
    <cellStyle name="표준 9 12 6 5" xfId="5125"/>
    <cellStyle name="표준 9 12 6 5 2" xfId="10700"/>
    <cellStyle name="표준 9 12 6 5 3" xfId="16271"/>
    <cellStyle name="표준 9 12 6 6" xfId="7133"/>
    <cellStyle name="표준 9 12 6 7" xfId="12704"/>
    <cellStyle name="표준 9 12 7" xfId="1249"/>
    <cellStyle name="표준 9 12 8" xfId="1784"/>
    <cellStyle name="표준 9 12 8 2" xfId="3511"/>
    <cellStyle name="표준 9 12 8 2 2" xfId="9086"/>
    <cellStyle name="표준 9 12 8 2 3" xfId="14657"/>
    <cellStyle name="표준 9 12 8 3" xfId="5369"/>
    <cellStyle name="표준 9 12 8 3 2" xfId="10944"/>
    <cellStyle name="표준 9 12 8 3 3" xfId="16515"/>
    <cellStyle name="표준 9 12 8 4" xfId="7377"/>
    <cellStyle name="표준 9 12 8 5" xfId="12948"/>
    <cellStyle name="표준 9 12 9" xfId="2516"/>
    <cellStyle name="표준 9 12 9 2" xfId="4243"/>
    <cellStyle name="표준 9 12 9 2 2" xfId="9818"/>
    <cellStyle name="표준 9 12 9 2 3" xfId="15389"/>
    <cellStyle name="표준 9 12 9 3" xfId="6101"/>
    <cellStyle name="표준 9 12 9 3 2" xfId="11676"/>
    <cellStyle name="표준 9 12 9 3 3" xfId="17247"/>
    <cellStyle name="표준 9 12 9 4" xfId="8109"/>
    <cellStyle name="표준 9 12 9 5" xfId="13680"/>
    <cellStyle name="표준 9 13" xfId="206"/>
    <cellStyle name="표준 9 13 10" xfId="2817"/>
    <cellStyle name="표준 9 13 10 2" xfId="8391"/>
    <cellStyle name="표준 9 13 10 3" xfId="13962"/>
    <cellStyle name="표준 9 13 11" xfId="4674"/>
    <cellStyle name="표준 9 13 11 2" xfId="10249"/>
    <cellStyle name="표준 9 13 11 3" xfId="15820"/>
    <cellStyle name="표준 9 13 12" xfId="6532"/>
    <cellStyle name="표준 9 13 13" xfId="12103"/>
    <cellStyle name="표준 9 13 2" xfId="255"/>
    <cellStyle name="표준 9 13 2 10" xfId="6581"/>
    <cellStyle name="표준 9 13 2 11" xfId="12152"/>
    <cellStyle name="표준 9 13 2 2" xfId="769"/>
    <cellStyle name="표준 9 13 2 2 2" xfId="1269"/>
    <cellStyle name="표준 9 13 2 2 3" xfId="2232"/>
    <cellStyle name="표준 9 13 2 2 3 2" xfId="3959"/>
    <cellStyle name="표준 9 13 2 2 3 2 2" xfId="9534"/>
    <cellStyle name="표준 9 13 2 2 3 2 3" xfId="15105"/>
    <cellStyle name="표준 9 13 2 2 3 3" xfId="5817"/>
    <cellStyle name="표준 9 13 2 2 3 3 2" xfId="11392"/>
    <cellStyle name="표준 9 13 2 2 3 3 3" xfId="16963"/>
    <cellStyle name="표준 9 13 2 2 3 4" xfId="7825"/>
    <cellStyle name="표준 9 13 2 2 3 5" xfId="13396"/>
    <cellStyle name="표준 9 13 2 2 4" xfId="3228"/>
    <cellStyle name="표준 9 13 2 2 4 2" xfId="8802"/>
    <cellStyle name="표준 9 13 2 2 4 3" xfId="14373"/>
    <cellStyle name="표준 9 13 2 2 5" xfId="5085"/>
    <cellStyle name="표준 9 13 2 2 5 2" xfId="10660"/>
    <cellStyle name="표준 9 13 2 2 5 3" xfId="16231"/>
    <cellStyle name="표준 9 13 2 2 6" xfId="7093"/>
    <cellStyle name="표준 9 13 2 2 7" xfId="12664"/>
    <cellStyle name="표준 9 13 2 3" xfId="1013"/>
    <cellStyle name="표준 9 13 2 3 2" xfId="1270"/>
    <cellStyle name="표준 9 13 2 3 3" xfId="2476"/>
    <cellStyle name="표준 9 13 2 3 3 2" xfId="4203"/>
    <cellStyle name="표준 9 13 2 3 3 2 2" xfId="9778"/>
    <cellStyle name="표준 9 13 2 3 3 2 3" xfId="15349"/>
    <cellStyle name="표준 9 13 2 3 3 3" xfId="6061"/>
    <cellStyle name="표준 9 13 2 3 3 3 2" xfId="11636"/>
    <cellStyle name="표준 9 13 2 3 3 3 3" xfId="17207"/>
    <cellStyle name="표준 9 13 2 3 3 4" xfId="8069"/>
    <cellStyle name="표준 9 13 2 3 3 5" xfId="13640"/>
    <cellStyle name="표준 9 13 2 3 4" xfId="3472"/>
    <cellStyle name="표준 9 13 2 3 4 2" xfId="9046"/>
    <cellStyle name="표준 9 13 2 3 4 3" xfId="14617"/>
    <cellStyle name="표준 9 13 2 3 5" xfId="5329"/>
    <cellStyle name="표준 9 13 2 3 5 2" xfId="10904"/>
    <cellStyle name="표준 9 13 2 3 5 3" xfId="16475"/>
    <cellStyle name="표준 9 13 2 3 6" xfId="7337"/>
    <cellStyle name="표준 9 13 2 3 7" xfId="12908"/>
    <cellStyle name="표준 9 13 2 4" xfId="1268"/>
    <cellStyle name="표준 9 13 2 5" xfId="1988"/>
    <cellStyle name="표준 9 13 2 5 2" xfId="3715"/>
    <cellStyle name="표준 9 13 2 5 2 2" xfId="9290"/>
    <cellStyle name="표준 9 13 2 5 2 3" xfId="14861"/>
    <cellStyle name="표준 9 13 2 5 3" xfId="5573"/>
    <cellStyle name="표준 9 13 2 5 3 2" xfId="11148"/>
    <cellStyle name="표준 9 13 2 5 3 3" xfId="16719"/>
    <cellStyle name="표준 9 13 2 5 4" xfId="7581"/>
    <cellStyle name="표준 9 13 2 5 5" xfId="13152"/>
    <cellStyle name="표준 9 13 2 6" xfId="2720"/>
    <cellStyle name="표준 9 13 2 6 2" xfId="4447"/>
    <cellStyle name="표준 9 13 2 6 2 2" xfId="10022"/>
    <cellStyle name="표준 9 13 2 6 2 3" xfId="15593"/>
    <cellStyle name="표준 9 13 2 6 3" xfId="6305"/>
    <cellStyle name="표준 9 13 2 6 3 2" xfId="11880"/>
    <cellStyle name="표준 9 13 2 6 3 3" xfId="17451"/>
    <cellStyle name="표준 9 13 2 6 4" xfId="8313"/>
    <cellStyle name="표준 9 13 2 6 5" xfId="13884"/>
    <cellStyle name="표준 9 13 2 7" xfId="525"/>
    <cellStyle name="표준 9 13 2 7 2" xfId="4621"/>
    <cellStyle name="표준 9 13 2 7 2 2" xfId="10196"/>
    <cellStyle name="표준 9 13 2 7 2 3" xfId="15767"/>
    <cellStyle name="표준 9 13 2 7 3" xfId="6479"/>
    <cellStyle name="표준 9 13 2 7 3 2" xfId="12054"/>
    <cellStyle name="표준 9 13 2 7 3 3" xfId="17625"/>
    <cellStyle name="표준 9 13 2 7 4" xfId="6849"/>
    <cellStyle name="표준 9 13 2 7 5" xfId="12420"/>
    <cellStyle name="표준 9 13 2 8" xfId="2984"/>
    <cellStyle name="표준 9 13 2 8 2" xfId="8558"/>
    <cellStyle name="표준 9 13 2 8 3" xfId="14129"/>
    <cellStyle name="표준 9 13 2 9" xfId="4841"/>
    <cellStyle name="표준 9 13 2 9 2" xfId="10416"/>
    <cellStyle name="표준 9 13 2 9 3" xfId="15987"/>
    <cellStyle name="표준 9 13 3" xfId="304"/>
    <cellStyle name="표준 9 13 3 10" xfId="6630"/>
    <cellStyle name="표준 9 13 3 11" xfId="12201"/>
    <cellStyle name="표준 9 13 3 2" xfId="692"/>
    <cellStyle name="표준 9 13 3 2 2" xfId="1272"/>
    <cellStyle name="표준 9 13 3 2 3" xfId="2155"/>
    <cellStyle name="표준 9 13 3 2 3 2" xfId="3882"/>
    <cellStyle name="표준 9 13 3 2 3 2 2" xfId="9457"/>
    <cellStyle name="표준 9 13 3 2 3 2 3" xfId="15028"/>
    <cellStyle name="표준 9 13 3 2 3 3" xfId="5740"/>
    <cellStyle name="표준 9 13 3 2 3 3 2" xfId="11315"/>
    <cellStyle name="표준 9 13 3 2 3 3 3" xfId="16886"/>
    <cellStyle name="표준 9 13 3 2 3 4" xfId="7748"/>
    <cellStyle name="표준 9 13 3 2 3 5" xfId="13319"/>
    <cellStyle name="표준 9 13 3 2 4" xfId="3151"/>
    <cellStyle name="표준 9 13 3 2 4 2" xfId="8725"/>
    <cellStyle name="표준 9 13 3 2 4 3" xfId="14296"/>
    <cellStyle name="표준 9 13 3 2 5" xfId="5008"/>
    <cellStyle name="표준 9 13 3 2 5 2" xfId="10583"/>
    <cellStyle name="표준 9 13 3 2 5 3" xfId="16154"/>
    <cellStyle name="표준 9 13 3 2 6" xfId="7016"/>
    <cellStyle name="표준 9 13 3 2 7" xfId="12587"/>
    <cellStyle name="표준 9 13 3 3" xfId="936"/>
    <cellStyle name="표준 9 13 3 3 2" xfId="1273"/>
    <cellStyle name="표준 9 13 3 3 3" xfId="2399"/>
    <cellStyle name="표준 9 13 3 3 3 2" xfId="4126"/>
    <cellStyle name="표준 9 13 3 3 3 2 2" xfId="9701"/>
    <cellStyle name="표준 9 13 3 3 3 2 3" xfId="15272"/>
    <cellStyle name="표준 9 13 3 3 3 3" xfId="5984"/>
    <cellStyle name="표준 9 13 3 3 3 3 2" xfId="11559"/>
    <cellStyle name="표준 9 13 3 3 3 3 3" xfId="17130"/>
    <cellStyle name="표준 9 13 3 3 3 4" xfId="7992"/>
    <cellStyle name="표준 9 13 3 3 3 5" xfId="13563"/>
    <cellStyle name="표준 9 13 3 3 4" xfId="3395"/>
    <cellStyle name="표준 9 13 3 3 4 2" xfId="8969"/>
    <cellStyle name="표준 9 13 3 3 4 3" xfId="14540"/>
    <cellStyle name="표준 9 13 3 3 5" xfId="5252"/>
    <cellStyle name="표준 9 13 3 3 5 2" xfId="10827"/>
    <cellStyle name="표준 9 13 3 3 5 3" xfId="16398"/>
    <cellStyle name="표준 9 13 3 3 6" xfId="7260"/>
    <cellStyle name="표준 9 13 3 3 7" xfId="12831"/>
    <cellStyle name="표준 9 13 3 4" xfId="1271"/>
    <cellStyle name="표준 9 13 3 5" xfId="1911"/>
    <cellStyle name="표준 9 13 3 5 2" xfId="3638"/>
    <cellStyle name="표준 9 13 3 5 2 2" xfId="9213"/>
    <cellStyle name="표준 9 13 3 5 2 3" xfId="14784"/>
    <cellStyle name="표준 9 13 3 5 3" xfId="5496"/>
    <cellStyle name="표준 9 13 3 5 3 2" xfId="11071"/>
    <cellStyle name="표준 9 13 3 5 3 3" xfId="16642"/>
    <cellStyle name="표준 9 13 3 5 4" xfId="7504"/>
    <cellStyle name="표준 9 13 3 5 5" xfId="13075"/>
    <cellStyle name="표준 9 13 3 6" xfId="2643"/>
    <cellStyle name="표준 9 13 3 6 2" xfId="4370"/>
    <cellStyle name="표준 9 13 3 6 2 2" xfId="9945"/>
    <cellStyle name="표준 9 13 3 6 2 3" xfId="15516"/>
    <cellStyle name="표준 9 13 3 6 3" xfId="6228"/>
    <cellStyle name="표준 9 13 3 6 3 2" xfId="11803"/>
    <cellStyle name="표준 9 13 3 6 3 3" xfId="17374"/>
    <cellStyle name="표준 9 13 3 6 4" xfId="8236"/>
    <cellStyle name="표준 9 13 3 6 5" xfId="13807"/>
    <cellStyle name="표준 9 13 3 7" xfId="448"/>
    <cellStyle name="표준 9 13 3 7 2" xfId="4584"/>
    <cellStyle name="표준 9 13 3 7 2 2" xfId="10159"/>
    <cellStyle name="표준 9 13 3 7 2 3" xfId="15730"/>
    <cellStyle name="표준 9 13 3 7 3" xfId="6442"/>
    <cellStyle name="표준 9 13 3 7 3 2" xfId="12017"/>
    <cellStyle name="표준 9 13 3 7 3 3" xfId="17588"/>
    <cellStyle name="표준 9 13 3 7 4" xfId="6772"/>
    <cellStyle name="표준 9 13 3 7 5" xfId="12343"/>
    <cellStyle name="표준 9 13 3 8" xfId="2907"/>
    <cellStyle name="표준 9 13 3 8 2" xfId="8481"/>
    <cellStyle name="표준 9 13 3 8 3" xfId="14052"/>
    <cellStyle name="표준 9 13 3 9" xfId="4764"/>
    <cellStyle name="표준 9 13 3 9 2" xfId="10339"/>
    <cellStyle name="표준 9 13 3 9 3" xfId="15910"/>
    <cellStyle name="표준 9 13 4" xfId="602"/>
    <cellStyle name="표준 9 13 4 2" xfId="1274"/>
    <cellStyle name="표준 9 13 4 3" xfId="2065"/>
    <cellStyle name="표준 9 13 4 3 2" xfId="3792"/>
    <cellStyle name="표준 9 13 4 3 2 2" xfId="9367"/>
    <cellStyle name="표준 9 13 4 3 2 3" xfId="14938"/>
    <cellStyle name="표준 9 13 4 3 3" xfId="5650"/>
    <cellStyle name="표준 9 13 4 3 3 2" xfId="11225"/>
    <cellStyle name="표준 9 13 4 3 3 3" xfId="16796"/>
    <cellStyle name="표준 9 13 4 3 4" xfId="7658"/>
    <cellStyle name="표준 9 13 4 3 5" xfId="13229"/>
    <cellStyle name="표준 9 13 4 4" xfId="3061"/>
    <cellStyle name="표준 9 13 4 4 2" xfId="8635"/>
    <cellStyle name="표준 9 13 4 4 3" xfId="14206"/>
    <cellStyle name="표준 9 13 4 5" xfId="4918"/>
    <cellStyle name="표준 9 13 4 5 2" xfId="10493"/>
    <cellStyle name="표준 9 13 4 5 3" xfId="16064"/>
    <cellStyle name="표준 9 13 4 6" xfId="6926"/>
    <cellStyle name="표준 9 13 4 7" xfId="12497"/>
    <cellStyle name="표준 9 13 5" xfId="846"/>
    <cellStyle name="표준 9 13 5 2" xfId="1275"/>
    <cellStyle name="표준 9 13 5 3" xfId="2309"/>
    <cellStyle name="표준 9 13 5 3 2" xfId="4036"/>
    <cellStyle name="표준 9 13 5 3 2 2" xfId="9611"/>
    <cellStyle name="표준 9 13 5 3 2 3" xfId="15182"/>
    <cellStyle name="표준 9 13 5 3 3" xfId="5894"/>
    <cellStyle name="표준 9 13 5 3 3 2" xfId="11469"/>
    <cellStyle name="표준 9 13 5 3 3 3" xfId="17040"/>
    <cellStyle name="표준 9 13 5 3 4" xfId="7902"/>
    <cellStyle name="표준 9 13 5 3 5" xfId="13473"/>
    <cellStyle name="표준 9 13 5 4" xfId="3305"/>
    <cellStyle name="표준 9 13 5 4 2" xfId="8879"/>
    <cellStyle name="표준 9 13 5 4 3" xfId="14450"/>
    <cellStyle name="표준 9 13 5 5" xfId="5162"/>
    <cellStyle name="표준 9 13 5 5 2" xfId="10737"/>
    <cellStyle name="표준 9 13 5 5 3" xfId="16308"/>
    <cellStyle name="표준 9 13 5 6" xfId="7170"/>
    <cellStyle name="표준 9 13 5 7" xfId="12741"/>
    <cellStyle name="표준 9 13 6" xfId="1267"/>
    <cellStyle name="표준 9 13 7" xfId="1821"/>
    <cellStyle name="표준 9 13 7 2" xfId="3548"/>
    <cellStyle name="표준 9 13 7 2 2" xfId="9123"/>
    <cellStyle name="표준 9 13 7 2 3" xfId="14694"/>
    <cellStyle name="표준 9 13 7 3" xfId="5406"/>
    <cellStyle name="표준 9 13 7 3 2" xfId="10981"/>
    <cellStyle name="표준 9 13 7 3 3" xfId="16552"/>
    <cellStyle name="표준 9 13 7 4" xfId="7414"/>
    <cellStyle name="표준 9 13 7 5" xfId="12985"/>
    <cellStyle name="표준 9 13 8" xfId="2553"/>
    <cellStyle name="표준 9 13 8 2" xfId="4280"/>
    <cellStyle name="표준 9 13 8 2 2" xfId="9855"/>
    <cellStyle name="표준 9 13 8 2 3" xfId="15426"/>
    <cellStyle name="표준 9 13 8 3" xfId="6138"/>
    <cellStyle name="표준 9 13 8 3 2" xfId="11713"/>
    <cellStyle name="표준 9 13 8 3 3" xfId="17284"/>
    <cellStyle name="표준 9 13 8 4" xfId="8146"/>
    <cellStyle name="표준 9 13 8 5" xfId="13717"/>
    <cellStyle name="표준 9 13 9" xfId="358"/>
    <cellStyle name="표준 9 13 9 2" xfId="4523"/>
    <cellStyle name="표준 9 13 9 2 2" xfId="10098"/>
    <cellStyle name="표준 9 13 9 2 3" xfId="15669"/>
    <cellStyle name="표준 9 13 9 3" xfId="6381"/>
    <cellStyle name="표준 9 13 9 3 2" xfId="11956"/>
    <cellStyle name="표준 9 13 9 3 3" xfId="17527"/>
    <cellStyle name="표준 9 13 9 4" xfId="6682"/>
    <cellStyle name="표준 9 13 9 5" xfId="12253"/>
    <cellStyle name="표준 9 14" xfId="182"/>
    <cellStyle name="표준 9 14 10" xfId="2793"/>
    <cellStyle name="표준 9 14 10 2" xfId="8367"/>
    <cellStyle name="표준 9 14 10 3" xfId="13938"/>
    <cellStyle name="표준 9 14 11" xfId="4650"/>
    <cellStyle name="표준 9 14 11 2" xfId="10225"/>
    <cellStyle name="표준 9 14 11 3" xfId="15796"/>
    <cellStyle name="표준 9 14 12" xfId="6508"/>
    <cellStyle name="표준 9 14 13" xfId="12079"/>
    <cellStyle name="표준 9 14 2" xfId="231"/>
    <cellStyle name="표준 9 14 2 10" xfId="6557"/>
    <cellStyle name="표준 9 14 2 11" xfId="12128"/>
    <cellStyle name="표준 9 14 2 2" xfId="745"/>
    <cellStyle name="표준 9 14 2 2 2" xfId="1278"/>
    <cellStyle name="표준 9 14 2 2 3" xfId="2208"/>
    <cellStyle name="표준 9 14 2 2 3 2" xfId="3935"/>
    <cellStyle name="표준 9 14 2 2 3 2 2" xfId="9510"/>
    <cellStyle name="표준 9 14 2 2 3 2 3" xfId="15081"/>
    <cellStyle name="표준 9 14 2 2 3 3" xfId="5793"/>
    <cellStyle name="표준 9 14 2 2 3 3 2" xfId="11368"/>
    <cellStyle name="표준 9 14 2 2 3 3 3" xfId="16939"/>
    <cellStyle name="표준 9 14 2 2 3 4" xfId="7801"/>
    <cellStyle name="표준 9 14 2 2 3 5" xfId="13372"/>
    <cellStyle name="표준 9 14 2 2 4" xfId="3204"/>
    <cellStyle name="표준 9 14 2 2 4 2" xfId="8778"/>
    <cellStyle name="표준 9 14 2 2 4 3" xfId="14349"/>
    <cellStyle name="표준 9 14 2 2 5" xfId="5061"/>
    <cellStyle name="표준 9 14 2 2 5 2" xfId="10636"/>
    <cellStyle name="표준 9 14 2 2 5 3" xfId="16207"/>
    <cellStyle name="표준 9 14 2 2 6" xfId="7069"/>
    <cellStyle name="표준 9 14 2 2 7" xfId="12640"/>
    <cellStyle name="표준 9 14 2 3" xfId="989"/>
    <cellStyle name="표준 9 14 2 3 2" xfId="1279"/>
    <cellStyle name="표준 9 14 2 3 3" xfId="2452"/>
    <cellStyle name="표준 9 14 2 3 3 2" xfId="4179"/>
    <cellStyle name="표준 9 14 2 3 3 2 2" xfId="9754"/>
    <cellStyle name="표준 9 14 2 3 3 2 3" xfId="15325"/>
    <cellStyle name="표준 9 14 2 3 3 3" xfId="6037"/>
    <cellStyle name="표준 9 14 2 3 3 3 2" xfId="11612"/>
    <cellStyle name="표준 9 14 2 3 3 3 3" xfId="17183"/>
    <cellStyle name="표준 9 14 2 3 3 4" xfId="8045"/>
    <cellStyle name="표준 9 14 2 3 3 5" xfId="13616"/>
    <cellStyle name="표준 9 14 2 3 4" xfId="3448"/>
    <cellStyle name="표준 9 14 2 3 4 2" xfId="9022"/>
    <cellStyle name="표준 9 14 2 3 4 3" xfId="14593"/>
    <cellStyle name="표준 9 14 2 3 5" xfId="5305"/>
    <cellStyle name="표준 9 14 2 3 5 2" xfId="10880"/>
    <cellStyle name="표준 9 14 2 3 5 3" xfId="16451"/>
    <cellStyle name="표준 9 14 2 3 6" xfId="7313"/>
    <cellStyle name="표준 9 14 2 3 7" xfId="12884"/>
    <cellStyle name="표준 9 14 2 4" xfId="1277"/>
    <cellStyle name="표준 9 14 2 5" xfId="1964"/>
    <cellStyle name="표준 9 14 2 5 2" xfId="3691"/>
    <cellStyle name="표준 9 14 2 5 2 2" xfId="9266"/>
    <cellStyle name="표준 9 14 2 5 2 3" xfId="14837"/>
    <cellStyle name="표준 9 14 2 5 3" xfId="5549"/>
    <cellStyle name="표준 9 14 2 5 3 2" xfId="11124"/>
    <cellStyle name="표준 9 14 2 5 3 3" xfId="16695"/>
    <cellStyle name="표준 9 14 2 5 4" xfId="7557"/>
    <cellStyle name="표준 9 14 2 5 5" xfId="13128"/>
    <cellStyle name="표준 9 14 2 6" xfId="2696"/>
    <cellStyle name="표준 9 14 2 6 2" xfId="4423"/>
    <cellStyle name="표준 9 14 2 6 2 2" xfId="9998"/>
    <cellStyle name="표준 9 14 2 6 2 3" xfId="15569"/>
    <cellStyle name="표준 9 14 2 6 3" xfId="6281"/>
    <cellStyle name="표준 9 14 2 6 3 2" xfId="11856"/>
    <cellStyle name="표준 9 14 2 6 3 3" xfId="17427"/>
    <cellStyle name="표준 9 14 2 6 4" xfId="8289"/>
    <cellStyle name="표준 9 14 2 6 5" xfId="13860"/>
    <cellStyle name="표준 9 14 2 7" xfId="501"/>
    <cellStyle name="표준 9 14 2 7 2" xfId="4597"/>
    <cellStyle name="표준 9 14 2 7 2 2" xfId="10172"/>
    <cellStyle name="표준 9 14 2 7 2 3" xfId="15743"/>
    <cellStyle name="표준 9 14 2 7 3" xfId="6455"/>
    <cellStyle name="표준 9 14 2 7 3 2" xfId="12030"/>
    <cellStyle name="표준 9 14 2 7 3 3" xfId="17601"/>
    <cellStyle name="표준 9 14 2 7 4" xfId="6825"/>
    <cellStyle name="표준 9 14 2 7 5" xfId="12396"/>
    <cellStyle name="표준 9 14 2 8" xfId="2960"/>
    <cellStyle name="표준 9 14 2 8 2" xfId="8534"/>
    <cellStyle name="표준 9 14 2 8 3" xfId="14105"/>
    <cellStyle name="표준 9 14 2 9" xfId="4817"/>
    <cellStyle name="표준 9 14 2 9 2" xfId="10392"/>
    <cellStyle name="표준 9 14 2 9 3" xfId="15963"/>
    <cellStyle name="표준 9 14 3" xfId="280"/>
    <cellStyle name="표준 9 14 3 10" xfId="6606"/>
    <cellStyle name="표준 9 14 3 11" xfId="12177"/>
    <cellStyle name="표준 9 14 3 2" xfId="668"/>
    <cellStyle name="표준 9 14 3 2 2" xfId="1281"/>
    <cellStyle name="표준 9 14 3 2 3" xfId="2131"/>
    <cellStyle name="표준 9 14 3 2 3 2" xfId="3858"/>
    <cellStyle name="표준 9 14 3 2 3 2 2" xfId="9433"/>
    <cellStyle name="표준 9 14 3 2 3 2 3" xfId="15004"/>
    <cellStyle name="표준 9 14 3 2 3 3" xfId="5716"/>
    <cellStyle name="표준 9 14 3 2 3 3 2" xfId="11291"/>
    <cellStyle name="표준 9 14 3 2 3 3 3" xfId="16862"/>
    <cellStyle name="표준 9 14 3 2 3 4" xfId="7724"/>
    <cellStyle name="표준 9 14 3 2 3 5" xfId="13295"/>
    <cellStyle name="표준 9 14 3 2 4" xfId="3127"/>
    <cellStyle name="표준 9 14 3 2 4 2" xfId="8701"/>
    <cellStyle name="표준 9 14 3 2 4 3" xfId="14272"/>
    <cellStyle name="표준 9 14 3 2 5" xfId="4984"/>
    <cellStyle name="표준 9 14 3 2 5 2" xfId="10559"/>
    <cellStyle name="표준 9 14 3 2 5 3" xfId="16130"/>
    <cellStyle name="표준 9 14 3 2 6" xfId="6992"/>
    <cellStyle name="표준 9 14 3 2 7" xfId="12563"/>
    <cellStyle name="표준 9 14 3 3" xfId="912"/>
    <cellStyle name="표준 9 14 3 3 2" xfId="1282"/>
    <cellStyle name="표준 9 14 3 3 3" xfId="2375"/>
    <cellStyle name="표준 9 14 3 3 3 2" xfId="4102"/>
    <cellStyle name="표준 9 14 3 3 3 2 2" xfId="9677"/>
    <cellStyle name="표준 9 14 3 3 3 2 3" xfId="15248"/>
    <cellStyle name="표준 9 14 3 3 3 3" xfId="5960"/>
    <cellStyle name="표준 9 14 3 3 3 3 2" xfId="11535"/>
    <cellStyle name="표준 9 14 3 3 3 3 3" xfId="17106"/>
    <cellStyle name="표준 9 14 3 3 3 4" xfId="7968"/>
    <cellStyle name="표준 9 14 3 3 3 5" xfId="13539"/>
    <cellStyle name="표준 9 14 3 3 4" xfId="3371"/>
    <cellStyle name="표준 9 14 3 3 4 2" xfId="8945"/>
    <cellStyle name="표준 9 14 3 3 4 3" xfId="14516"/>
    <cellStyle name="표준 9 14 3 3 5" xfId="5228"/>
    <cellStyle name="표준 9 14 3 3 5 2" xfId="10803"/>
    <cellStyle name="표준 9 14 3 3 5 3" xfId="16374"/>
    <cellStyle name="표준 9 14 3 3 6" xfId="7236"/>
    <cellStyle name="표준 9 14 3 3 7" xfId="12807"/>
    <cellStyle name="표준 9 14 3 4" xfId="1280"/>
    <cellStyle name="표준 9 14 3 5" xfId="1887"/>
    <cellStyle name="표준 9 14 3 5 2" xfId="3614"/>
    <cellStyle name="표준 9 14 3 5 2 2" xfId="9189"/>
    <cellStyle name="표준 9 14 3 5 2 3" xfId="14760"/>
    <cellStyle name="표준 9 14 3 5 3" xfId="5472"/>
    <cellStyle name="표준 9 14 3 5 3 2" xfId="11047"/>
    <cellStyle name="표준 9 14 3 5 3 3" xfId="16618"/>
    <cellStyle name="표준 9 14 3 5 4" xfId="7480"/>
    <cellStyle name="표준 9 14 3 5 5" xfId="13051"/>
    <cellStyle name="표준 9 14 3 6" xfId="2619"/>
    <cellStyle name="표준 9 14 3 6 2" xfId="4346"/>
    <cellStyle name="표준 9 14 3 6 2 2" xfId="9921"/>
    <cellStyle name="표준 9 14 3 6 2 3" xfId="15492"/>
    <cellStyle name="표준 9 14 3 6 3" xfId="6204"/>
    <cellStyle name="표준 9 14 3 6 3 2" xfId="11779"/>
    <cellStyle name="표준 9 14 3 6 3 3" xfId="17350"/>
    <cellStyle name="표준 9 14 3 6 4" xfId="8212"/>
    <cellStyle name="표준 9 14 3 6 5" xfId="13783"/>
    <cellStyle name="표준 9 14 3 7" xfId="424"/>
    <cellStyle name="표준 9 14 3 7 2" xfId="4560"/>
    <cellStyle name="표준 9 14 3 7 2 2" xfId="10135"/>
    <cellStyle name="표준 9 14 3 7 2 3" xfId="15706"/>
    <cellStyle name="표준 9 14 3 7 3" xfId="6418"/>
    <cellStyle name="표준 9 14 3 7 3 2" xfId="11993"/>
    <cellStyle name="표준 9 14 3 7 3 3" xfId="17564"/>
    <cellStyle name="표준 9 14 3 7 4" xfId="6748"/>
    <cellStyle name="표준 9 14 3 7 5" xfId="12319"/>
    <cellStyle name="표준 9 14 3 8" xfId="2883"/>
    <cellStyle name="표준 9 14 3 8 2" xfId="8457"/>
    <cellStyle name="표준 9 14 3 8 3" xfId="14028"/>
    <cellStyle name="표준 9 14 3 9" xfId="4740"/>
    <cellStyle name="표준 9 14 3 9 2" xfId="10315"/>
    <cellStyle name="표준 9 14 3 9 3" xfId="15886"/>
    <cellStyle name="표준 9 14 4" xfId="578"/>
    <cellStyle name="표준 9 14 4 2" xfId="1283"/>
    <cellStyle name="표준 9 14 4 3" xfId="2041"/>
    <cellStyle name="표준 9 14 4 3 2" xfId="3768"/>
    <cellStyle name="표준 9 14 4 3 2 2" xfId="9343"/>
    <cellStyle name="표준 9 14 4 3 2 3" xfId="14914"/>
    <cellStyle name="표준 9 14 4 3 3" xfId="5626"/>
    <cellStyle name="표준 9 14 4 3 3 2" xfId="11201"/>
    <cellStyle name="표준 9 14 4 3 3 3" xfId="16772"/>
    <cellStyle name="표준 9 14 4 3 4" xfId="7634"/>
    <cellStyle name="표준 9 14 4 3 5" xfId="13205"/>
    <cellStyle name="표준 9 14 4 4" xfId="3037"/>
    <cellStyle name="표준 9 14 4 4 2" xfId="8611"/>
    <cellStyle name="표준 9 14 4 4 3" xfId="14182"/>
    <cellStyle name="표준 9 14 4 5" xfId="4894"/>
    <cellStyle name="표준 9 14 4 5 2" xfId="10469"/>
    <cellStyle name="표준 9 14 4 5 3" xfId="16040"/>
    <cellStyle name="표준 9 14 4 6" xfId="6902"/>
    <cellStyle name="표준 9 14 4 7" xfId="12473"/>
    <cellStyle name="표준 9 14 5" xfId="822"/>
    <cellStyle name="표준 9 14 5 2" xfId="1284"/>
    <cellStyle name="표준 9 14 5 3" xfId="2285"/>
    <cellStyle name="표준 9 14 5 3 2" xfId="4012"/>
    <cellStyle name="표준 9 14 5 3 2 2" xfId="9587"/>
    <cellStyle name="표준 9 14 5 3 2 3" xfId="15158"/>
    <cellStyle name="표준 9 14 5 3 3" xfId="5870"/>
    <cellStyle name="표준 9 14 5 3 3 2" xfId="11445"/>
    <cellStyle name="표준 9 14 5 3 3 3" xfId="17016"/>
    <cellStyle name="표준 9 14 5 3 4" xfId="7878"/>
    <cellStyle name="표준 9 14 5 3 5" xfId="13449"/>
    <cellStyle name="표준 9 14 5 4" xfId="3281"/>
    <cellStyle name="표준 9 14 5 4 2" xfId="8855"/>
    <cellStyle name="표준 9 14 5 4 3" xfId="14426"/>
    <cellStyle name="표준 9 14 5 5" xfId="5138"/>
    <cellStyle name="표준 9 14 5 5 2" xfId="10713"/>
    <cellStyle name="표준 9 14 5 5 3" xfId="16284"/>
    <cellStyle name="표준 9 14 5 6" xfId="7146"/>
    <cellStyle name="표준 9 14 5 7" xfId="12717"/>
    <cellStyle name="표준 9 14 6" xfId="1276"/>
    <cellStyle name="표준 9 14 7" xfId="1797"/>
    <cellStyle name="표준 9 14 7 2" xfId="3524"/>
    <cellStyle name="표준 9 14 7 2 2" xfId="9099"/>
    <cellStyle name="표준 9 14 7 2 3" xfId="14670"/>
    <cellStyle name="표준 9 14 7 3" xfId="5382"/>
    <cellStyle name="표준 9 14 7 3 2" xfId="10957"/>
    <cellStyle name="표준 9 14 7 3 3" xfId="16528"/>
    <cellStyle name="표준 9 14 7 4" xfId="7390"/>
    <cellStyle name="표준 9 14 7 5" xfId="12961"/>
    <cellStyle name="표준 9 14 8" xfId="2529"/>
    <cellStyle name="표준 9 14 8 2" xfId="4256"/>
    <cellStyle name="표준 9 14 8 2 2" xfId="9831"/>
    <cellStyle name="표준 9 14 8 2 3" xfId="15402"/>
    <cellStyle name="표준 9 14 8 3" xfId="6114"/>
    <cellStyle name="표준 9 14 8 3 2" xfId="11689"/>
    <cellStyle name="표준 9 14 8 3 3" xfId="17260"/>
    <cellStyle name="표준 9 14 8 4" xfId="8122"/>
    <cellStyle name="표준 9 14 8 5" xfId="13693"/>
    <cellStyle name="표준 9 14 9" xfId="334"/>
    <cellStyle name="표준 9 14 9 2" xfId="4499"/>
    <cellStyle name="표준 9 14 9 2 2" xfId="10074"/>
    <cellStyle name="표준 9 14 9 2 3" xfId="15645"/>
    <cellStyle name="표준 9 14 9 3" xfId="6357"/>
    <cellStyle name="표준 9 14 9 3 2" xfId="11932"/>
    <cellStyle name="표준 9 14 9 3 3" xfId="17503"/>
    <cellStyle name="표준 9 14 9 4" xfId="6658"/>
    <cellStyle name="표준 9 14 9 5" xfId="12229"/>
    <cellStyle name="표준 9 15" xfId="207"/>
    <cellStyle name="표준 9 15 10" xfId="2818"/>
    <cellStyle name="표준 9 15 10 2" xfId="8392"/>
    <cellStyle name="표준 9 15 10 3" xfId="13963"/>
    <cellStyle name="표준 9 15 11" xfId="4675"/>
    <cellStyle name="표준 9 15 11 2" xfId="10250"/>
    <cellStyle name="표준 9 15 11 3" xfId="15821"/>
    <cellStyle name="표준 9 15 12" xfId="6533"/>
    <cellStyle name="표준 9 15 13" xfId="12104"/>
    <cellStyle name="표준 9 15 2" xfId="526"/>
    <cellStyle name="표준 9 15 2 10" xfId="12421"/>
    <cellStyle name="표준 9 15 2 2" xfId="770"/>
    <cellStyle name="표준 9 15 2 2 2" xfId="1287"/>
    <cellStyle name="표준 9 15 2 2 3" xfId="2233"/>
    <cellStyle name="표준 9 15 2 2 3 2" xfId="3960"/>
    <cellStyle name="표준 9 15 2 2 3 2 2" xfId="9535"/>
    <cellStyle name="표준 9 15 2 2 3 2 3" xfId="15106"/>
    <cellStyle name="표준 9 15 2 2 3 3" xfId="5818"/>
    <cellStyle name="표준 9 15 2 2 3 3 2" xfId="11393"/>
    <cellStyle name="표준 9 15 2 2 3 3 3" xfId="16964"/>
    <cellStyle name="표준 9 15 2 2 3 4" xfId="7826"/>
    <cellStyle name="표준 9 15 2 2 3 5" xfId="13397"/>
    <cellStyle name="표준 9 15 2 2 4" xfId="3229"/>
    <cellStyle name="표준 9 15 2 2 4 2" xfId="8803"/>
    <cellStyle name="표준 9 15 2 2 4 3" xfId="14374"/>
    <cellStyle name="표준 9 15 2 2 5" xfId="5086"/>
    <cellStyle name="표준 9 15 2 2 5 2" xfId="10661"/>
    <cellStyle name="표준 9 15 2 2 5 3" xfId="16232"/>
    <cellStyle name="표준 9 15 2 2 6" xfId="7094"/>
    <cellStyle name="표준 9 15 2 2 7" xfId="12665"/>
    <cellStyle name="표준 9 15 2 3" xfId="1014"/>
    <cellStyle name="표준 9 15 2 3 2" xfId="1288"/>
    <cellStyle name="표준 9 15 2 3 3" xfId="2477"/>
    <cellStyle name="표준 9 15 2 3 3 2" xfId="4204"/>
    <cellStyle name="표준 9 15 2 3 3 2 2" xfId="9779"/>
    <cellStyle name="표준 9 15 2 3 3 2 3" xfId="15350"/>
    <cellStyle name="표준 9 15 2 3 3 3" xfId="6062"/>
    <cellStyle name="표준 9 15 2 3 3 3 2" xfId="11637"/>
    <cellStyle name="표준 9 15 2 3 3 3 3" xfId="17208"/>
    <cellStyle name="표준 9 15 2 3 3 4" xfId="8070"/>
    <cellStyle name="표준 9 15 2 3 3 5" xfId="13641"/>
    <cellStyle name="표준 9 15 2 3 4" xfId="3473"/>
    <cellStyle name="표준 9 15 2 3 4 2" xfId="9047"/>
    <cellStyle name="표준 9 15 2 3 4 3" xfId="14618"/>
    <cellStyle name="표준 9 15 2 3 5" xfId="5330"/>
    <cellStyle name="표준 9 15 2 3 5 2" xfId="10905"/>
    <cellStyle name="표준 9 15 2 3 5 3" xfId="16476"/>
    <cellStyle name="표준 9 15 2 3 6" xfId="7338"/>
    <cellStyle name="표준 9 15 2 3 7" xfId="12909"/>
    <cellStyle name="표준 9 15 2 4" xfId="1286"/>
    <cellStyle name="표준 9 15 2 5" xfId="1989"/>
    <cellStyle name="표준 9 15 2 5 2" xfId="3716"/>
    <cellStyle name="표준 9 15 2 5 2 2" xfId="9291"/>
    <cellStyle name="표준 9 15 2 5 2 3" xfId="14862"/>
    <cellStyle name="표준 9 15 2 5 3" xfId="5574"/>
    <cellStyle name="표준 9 15 2 5 3 2" xfId="11149"/>
    <cellStyle name="표준 9 15 2 5 3 3" xfId="16720"/>
    <cellStyle name="표준 9 15 2 5 4" xfId="7582"/>
    <cellStyle name="표준 9 15 2 5 5" xfId="13153"/>
    <cellStyle name="표준 9 15 2 6" xfId="2721"/>
    <cellStyle name="표준 9 15 2 6 2" xfId="4448"/>
    <cellStyle name="표준 9 15 2 6 2 2" xfId="10023"/>
    <cellStyle name="표준 9 15 2 6 2 3" xfId="15594"/>
    <cellStyle name="표준 9 15 2 6 3" xfId="6306"/>
    <cellStyle name="표준 9 15 2 6 3 2" xfId="11881"/>
    <cellStyle name="표준 9 15 2 6 3 3" xfId="17452"/>
    <cellStyle name="표준 9 15 2 6 4" xfId="8314"/>
    <cellStyle name="표준 9 15 2 6 5" xfId="13885"/>
    <cellStyle name="표준 9 15 2 7" xfId="2985"/>
    <cellStyle name="표준 9 15 2 7 2" xfId="8559"/>
    <cellStyle name="표준 9 15 2 7 3" xfId="14130"/>
    <cellStyle name="표준 9 15 2 8" xfId="4842"/>
    <cellStyle name="표준 9 15 2 8 2" xfId="10417"/>
    <cellStyle name="표준 9 15 2 8 3" xfId="15988"/>
    <cellStyle name="표준 9 15 2 9" xfId="6850"/>
    <cellStyle name="표준 9 15 3" xfId="449"/>
    <cellStyle name="표준 9 15 3 10" xfId="12344"/>
    <cellStyle name="표준 9 15 3 2" xfId="693"/>
    <cellStyle name="표준 9 15 3 2 2" xfId="1290"/>
    <cellStyle name="표준 9 15 3 2 3" xfId="2156"/>
    <cellStyle name="표준 9 15 3 2 3 2" xfId="3883"/>
    <cellStyle name="표준 9 15 3 2 3 2 2" xfId="9458"/>
    <cellStyle name="표준 9 15 3 2 3 2 3" xfId="15029"/>
    <cellStyle name="표준 9 15 3 2 3 3" xfId="5741"/>
    <cellStyle name="표준 9 15 3 2 3 3 2" xfId="11316"/>
    <cellStyle name="표준 9 15 3 2 3 3 3" xfId="16887"/>
    <cellStyle name="표준 9 15 3 2 3 4" xfId="7749"/>
    <cellStyle name="표준 9 15 3 2 3 5" xfId="13320"/>
    <cellStyle name="표준 9 15 3 2 4" xfId="3152"/>
    <cellStyle name="표준 9 15 3 2 4 2" xfId="8726"/>
    <cellStyle name="표준 9 15 3 2 4 3" xfId="14297"/>
    <cellStyle name="표준 9 15 3 2 5" xfId="5009"/>
    <cellStyle name="표준 9 15 3 2 5 2" xfId="10584"/>
    <cellStyle name="표준 9 15 3 2 5 3" xfId="16155"/>
    <cellStyle name="표준 9 15 3 2 6" xfId="7017"/>
    <cellStyle name="표준 9 15 3 2 7" xfId="12588"/>
    <cellStyle name="표준 9 15 3 3" xfId="937"/>
    <cellStyle name="표준 9 15 3 3 2" xfId="1291"/>
    <cellStyle name="표준 9 15 3 3 3" xfId="2400"/>
    <cellStyle name="표준 9 15 3 3 3 2" xfId="4127"/>
    <cellStyle name="표준 9 15 3 3 3 2 2" xfId="9702"/>
    <cellStyle name="표준 9 15 3 3 3 2 3" xfId="15273"/>
    <cellStyle name="표준 9 15 3 3 3 3" xfId="5985"/>
    <cellStyle name="표준 9 15 3 3 3 3 2" xfId="11560"/>
    <cellStyle name="표준 9 15 3 3 3 3 3" xfId="17131"/>
    <cellStyle name="표준 9 15 3 3 3 4" xfId="7993"/>
    <cellStyle name="표준 9 15 3 3 3 5" xfId="13564"/>
    <cellStyle name="표준 9 15 3 3 4" xfId="3396"/>
    <cellStyle name="표준 9 15 3 3 4 2" xfId="8970"/>
    <cellStyle name="표준 9 15 3 3 4 3" xfId="14541"/>
    <cellStyle name="표준 9 15 3 3 5" xfId="5253"/>
    <cellStyle name="표준 9 15 3 3 5 2" xfId="10828"/>
    <cellStyle name="표준 9 15 3 3 5 3" xfId="16399"/>
    <cellStyle name="표준 9 15 3 3 6" xfId="7261"/>
    <cellStyle name="표준 9 15 3 3 7" xfId="12832"/>
    <cellStyle name="표준 9 15 3 4" xfId="1289"/>
    <cellStyle name="표준 9 15 3 5" xfId="1912"/>
    <cellStyle name="표준 9 15 3 5 2" xfId="3639"/>
    <cellStyle name="표준 9 15 3 5 2 2" xfId="9214"/>
    <cellStyle name="표준 9 15 3 5 2 3" xfId="14785"/>
    <cellStyle name="표준 9 15 3 5 3" xfId="5497"/>
    <cellStyle name="표준 9 15 3 5 3 2" xfId="11072"/>
    <cellStyle name="표준 9 15 3 5 3 3" xfId="16643"/>
    <cellStyle name="표준 9 15 3 5 4" xfId="7505"/>
    <cellStyle name="표준 9 15 3 5 5" xfId="13076"/>
    <cellStyle name="표준 9 15 3 6" xfId="2644"/>
    <cellStyle name="표준 9 15 3 6 2" xfId="4371"/>
    <cellStyle name="표준 9 15 3 6 2 2" xfId="9946"/>
    <cellStyle name="표준 9 15 3 6 2 3" xfId="15517"/>
    <cellStyle name="표준 9 15 3 6 3" xfId="6229"/>
    <cellStyle name="표준 9 15 3 6 3 2" xfId="11804"/>
    <cellStyle name="표준 9 15 3 6 3 3" xfId="17375"/>
    <cellStyle name="표준 9 15 3 6 4" xfId="8237"/>
    <cellStyle name="표준 9 15 3 6 5" xfId="13808"/>
    <cellStyle name="표준 9 15 3 7" xfId="2908"/>
    <cellStyle name="표준 9 15 3 7 2" xfId="8482"/>
    <cellStyle name="표준 9 15 3 7 3" xfId="14053"/>
    <cellStyle name="표준 9 15 3 8" xfId="4765"/>
    <cellStyle name="표준 9 15 3 8 2" xfId="10340"/>
    <cellStyle name="표준 9 15 3 8 3" xfId="15911"/>
    <cellStyle name="표준 9 15 3 9" xfId="6773"/>
    <cellStyle name="표준 9 15 4" xfId="603"/>
    <cellStyle name="표준 9 15 4 2" xfId="1292"/>
    <cellStyle name="표준 9 15 4 3" xfId="2066"/>
    <cellStyle name="표준 9 15 4 3 2" xfId="3793"/>
    <cellStyle name="표준 9 15 4 3 2 2" xfId="9368"/>
    <cellStyle name="표준 9 15 4 3 2 3" xfId="14939"/>
    <cellStyle name="표준 9 15 4 3 3" xfId="5651"/>
    <cellStyle name="표준 9 15 4 3 3 2" xfId="11226"/>
    <cellStyle name="표준 9 15 4 3 3 3" xfId="16797"/>
    <cellStyle name="표준 9 15 4 3 4" xfId="7659"/>
    <cellStyle name="표준 9 15 4 3 5" xfId="13230"/>
    <cellStyle name="표준 9 15 4 4" xfId="3062"/>
    <cellStyle name="표준 9 15 4 4 2" xfId="8636"/>
    <cellStyle name="표준 9 15 4 4 3" xfId="14207"/>
    <cellStyle name="표준 9 15 4 5" xfId="4919"/>
    <cellStyle name="표준 9 15 4 5 2" xfId="10494"/>
    <cellStyle name="표준 9 15 4 5 3" xfId="16065"/>
    <cellStyle name="표준 9 15 4 6" xfId="6927"/>
    <cellStyle name="표준 9 15 4 7" xfId="12498"/>
    <cellStyle name="표준 9 15 5" xfId="847"/>
    <cellStyle name="표준 9 15 5 2" xfId="1293"/>
    <cellStyle name="표준 9 15 5 3" xfId="2310"/>
    <cellStyle name="표준 9 15 5 3 2" xfId="4037"/>
    <cellStyle name="표준 9 15 5 3 2 2" xfId="9612"/>
    <cellStyle name="표준 9 15 5 3 2 3" xfId="15183"/>
    <cellStyle name="표준 9 15 5 3 3" xfId="5895"/>
    <cellStyle name="표준 9 15 5 3 3 2" xfId="11470"/>
    <cellStyle name="표준 9 15 5 3 3 3" xfId="17041"/>
    <cellStyle name="표준 9 15 5 3 4" xfId="7903"/>
    <cellStyle name="표준 9 15 5 3 5" xfId="13474"/>
    <cellStyle name="표준 9 15 5 4" xfId="3306"/>
    <cellStyle name="표준 9 15 5 4 2" xfId="8880"/>
    <cellStyle name="표준 9 15 5 4 3" xfId="14451"/>
    <cellStyle name="표준 9 15 5 5" xfId="5163"/>
    <cellStyle name="표준 9 15 5 5 2" xfId="10738"/>
    <cellStyle name="표준 9 15 5 5 3" xfId="16309"/>
    <cellStyle name="표준 9 15 5 6" xfId="7171"/>
    <cellStyle name="표준 9 15 5 7" xfId="12742"/>
    <cellStyle name="표준 9 15 6" xfId="1285"/>
    <cellStyle name="표준 9 15 7" xfId="1822"/>
    <cellStyle name="표준 9 15 7 2" xfId="3549"/>
    <cellStyle name="표준 9 15 7 2 2" xfId="9124"/>
    <cellStyle name="표준 9 15 7 2 3" xfId="14695"/>
    <cellStyle name="표준 9 15 7 3" xfId="5407"/>
    <cellStyle name="표준 9 15 7 3 2" xfId="10982"/>
    <cellStyle name="표준 9 15 7 3 3" xfId="16553"/>
    <cellStyle name="표준 9 15 7 4" xfId="7415"/>
    <cellStyle name="표준 9 15 7 5" xfId="12986"/>
    <cellStyle name="표준 9 15 8" xfId="2554"/>
    <cellStyle name="표준 9 15 8 2" xfId="4281"/>
    <cellStyle name="표준 9 15 8 2 2" xfId="9856"/>
    <cellStyle name="표준 9 15 8 2 3" xfId="15427"/>
    <cellStyle name="표준 9 15 8 3" xfId="6139"/>
    <cellStyle name="표준 9 15 8 3 2" xfId="11714"/>
    <cellStyle name="표준 9 15 8 3 3" xfId="17285"/>
    <cellStyle name="표준 9 15 8 4" xfId="8147"/>
    <cellStyle name="표준 9 15 8 5" xfId="13718"/>
    <cellStyle name="표준 9 15 9" xfId="359"/>
    <cellStyle name="표준 9 15 9 2" xfId="4524"/>
    <cellStyle name="표준 9 15 9 2 2" xfId="10099"/>
    <cellStyle name="표준 9 15 9 2 3" xfId="15670"/>
    <cellStyle name="표준 9 15 9 3" xfId="6382"/>
    <cellStyle name="표준 9 15 9 3 2" xfId="11957"/>
    <cellStyle name="표준 9 15 9 3 3" xfId="17528"/>
    <cellStyle name="표준 9 15 9 4" xfId="6683"/>
    <cellStyle name="표준 9 15 9 5" xfId="12254"/>
    <cellStyle name="표준 9 16" xfId="256"/>
    <cellStyle name="표준 9 16 10" xfId="2831"/>
    <cellStyle name="표준 9 16 10 2" xfId="8405"/>
    <cellStyle name="표준 9 16 10 3" xfId="13976"/>
    <cellStyle name="표준 9 16 11" xfId="4688"/>
    <cellStyle name="표준 9 16 11 2" xfId="10263"/>
    <cellStyle name="표준 9 16 11 3" xfId="15834"/>
    <cellStyle name="표준 9 16 12" xfId="6582"/>
    <cellStyle name="표준 9 16 13" xfId="12153"/>
    <cellStyle name="표준 9 16 2" xfId="539"/>
    <cellStyle name="표준 9 16 2 10" xfId="12434"/>
    <cellStyle name="표준 9 16 2 2" xfId="783"/>
    <cellStyle name="표준 9 16 2 2 2" xfId="1296"/>
    <cellStyle name="표준 9 16 2 2 3" xfId="2246"/>
    <cellStyle name="표준 9 16 2 2 3 2" xfId="3973"/>
    <cellStyle name="표준 9 16 2 2 3 2 2" xfId="9548"/>
    <cellStyle name="표준 9 16 2 2 3 2 3" xfId="15119"/>
    <cellStyle name="표준 9 16 2 2 3 3" xfId="5831"/>
    <cellStyle name="표준 9 16 2 2 3 3 2" xfId="11406"/>
    <cellStyle name="표준 9 16 2 2 3 3 3" xfId="16977"/>
    <cellStyle name="표준 9 16 2 2 3 4" xfId="7839"/>
    <cellStyle name="표준 9 16 2 2 3 5" xfId="13410"/>
    <cellStyle name="표준 9 16 2 2 4" xfId="3242"/>
    <cellStyle name="표준 9 16 2 2 4 2" xfId="8816"/>
    <cellStyle name="표준 9 16 2 2 4 3" xfId="14387"/>
    <cellStyle name="표준 9 16 2 2 5" xfId="5099"/>
    <cellStyle name="표준 9 16 2 2 5 2" xfId="10674"/>
    <cellStyle name="표준 9 16 2 2 5 3" xfId="16245"/>
    <cellStyle name="표준 9 16 2 2 6" xfId="7107"/>
    <cellStyle name="표준 9 16 2 2 7" xfId="12678"/>
    <cellStyle name="표준 9 16 2 3" xfId="1027"/>
    <cellStyle name="표준 9 16 2 3 2" xfId="1297"/>
    <cellStyle name="표준 9 16 2 3 3" xfId="2490"/>
    <cellStyle name="표준 9 16 2 3 3 2" xfId="4217"/>
    <cellStyle name="표준 9 16 2 3 3 2 2" xfId="9792"/>
    <cellStyle name="표준 9 16 2 3 3 2 3" xfId="15363"/>
    <cellStyle name="표준 9 16 2 3 3 3" xfId="6075"/>
    <cellStyle name="표준 9 16 2 3 3 3 2" xfId="11650"/>
    <cellStyle name="표준 9 16 2 3 3 3 3" xfId="17221"/>
    <cellStyle name="표준 9 16 2 3 3 4" xfId="8083"/>
    <cellStyle name="표준 9 16 2 3 3 5" xfId="13654"/>
    <cellStyle name="표준 9 16 2 3 4" xfId="3486"/>
    <cellStyle name="표준 9 16 2 3 4 2" xfId="9060"/>
    <cellStyle name="표준 9 16 2 3 4 3" xfId="14631"/>
    <cellStyle name="표준 9 16 2 3 5" xfId="5343"/>
    <cellStyle name="표준 9 16 2 3 5 2" xfId="10918"/>
    <cellStyle name="표준 9 16 2 3 5 3" xfId="16489"/>
    <cellStyle name="표준 9 16 2 3 6" xfId="7351"/>
    <cellStyle name="표준 9 16 2 3 7" xfId="12922"/>
    <cellStyle name="표준 9 16 2 4" xfId="1295"/>
    <cellStyle name="표준 9 16 2 5" xfId="2002"/>
    <cellStyle name="표준 9 16 2 5 2" xfId="3729"/>
    <cellStyle name="표준 9 16 2 5 2 2" xfId="9304"/>
    <cellStyle name="표준 9 16 2 5 2 3" xfId="14875"/>
    <cellStyle name="표준 9 16 2 5 3" xfId="5587"/>
    <cellStyle name="표준 9 16 2 5 3 2" xfId="11162"/>
    <cellStyle name="표준 9 16 2 5 3 3" xfId="16733"/>
    <cellStyle name="표준 9 16 2 5 4" xfId="7595"/>
    <cellStyle name="표준 9 16 2 5 5" xfId="13166"/>
    <cellStyle name="표준 9 16 2 6" xfId="2734"/>
    <cellStyle name="표준 9 16 2 6 2" xfId="4461"/>
    <cellStyle name="표준 9 16 2 6 2 2" xfId="10036"/>
    <cellStyle name="표준 9 16 2 6 2 3" xfId="15607"/>
    <cellStyle name="표준 9 16 2 6 3" xfId="6319"/>
    <cellStyle name="표준 9 16 2 6 3 2" xfId="11894"/>
    <cellStyle name="표준 9 16 2 6 3 3" xfId="17465"/>
    <cellStyle name="표준 9 16 2 6 4" xfId="8327"/>
    <cellStyle name="표준 9 16 2 6 5" xfId="13898"/>
    <cellStyle name="표준 9 16 2 7" xfId="2998"/>
    <cellStyle name="표준 9 16 2 7 2" xfId="8572"/>
    <cellStyle name="표준 9 16 2 7 3" xfId="14143"/>
    <cellStyle name="표준 9 16 2 8" xfId="4855"/>
    <cellStyle name="표준 9 16 2 8 2" xfId="10430"/>
    <cellStyle name="표준 9 16 2 8 3" xfId="16001"/>
    <cellStyle name="표준 9 16 2 9" xfId="6863"/>
    <cellStyle name="표준 9 16 3" xfId="462"/>
    <cellStyle name="표준 9 16 3 10" xfId="12357"/>
    <cellStyle name="표준 9 16 3 2" xfId="706"/>
    <cellStyle name="표준 9 16 3 2 2" xfId="1299"/>
    <cellStyle name="표준 9 16 3 2 3" xfId="2169"/>
    <cellStyle name="표준 9 16 3 2 3 2" xfId="3896"/>
    <cellStyle name="표준 9 16 3 2 3 2 2" xfId="9471"/>
    <cellStyle name="표준 9 16 3 2 3 2 3" xfId="15042"/>
    <cellStyle name="표준 9 16 3 2 3 3" xfId="5754"/>
    <cellStyle name="표준 9 16 3 2 3 3 2" xfId="11329"/>
    <cellStyle name="표준 9 16 3 2 3 3 3" xfId="16900"/>
    <cellStyle name="표준 9 16 3 2 3 4" xfId="7762"/>
    <cellStyle name="표준 9 16 3 2 3 5" xfId="13333"/>
    <cellStyle name="표준 9 16 3 2 4" xfId="3165"/>
    <cellStyle name="표준 9 16 3 2 4 2" xfId="8739"/>
    <cellStyle name="표준 9 16 3 2 4 3" xfId="14310"/>
    <cellStyle name="표준 9 16 3 2 5" xfId="5022"/>
    <cellStyle name="표준 9 16 3 2 5 2" xfId="10597"/>
    <cellStyle name="표준 9 16 3 2 5 3" xfId="16168"/>
    <cellStyle name="표준 9 16 3 2 6" xfId="7030"/>
    <cellStyle name="표준 9 16 3 2 7" xfId="12601"/>
    <cellStyle name="표준 9 16 3 3" xfId="950"/>
    <cellStyle name="표준 9 16 3 3 2" xfId="1300"/>
    <cellStyle name="표준 9 16 3 3 3" xfId="2413"/>
    <cellStyle name="표준 9 16 3 3 3 2" xfId="4140"/>
    <cellStyle name="표준 9 16 3 3 3 2 2" xfId="9715"/>
    <cellStyle name="표준 9 16 3 3 3 2 3" xfId="15286"/>
    <cellStyle name="표준 9 16 3 3 3 3" xfId="5998"/>
    <cellStyle name="표준 9 16 3 3 3 3 2" xfId="11573"/>
    <cellStyle name="표준 9 16 3 3 3 3 3" xfId="17144"/>
    <cellStyle name="표준 9 16 3 3 3 4" xfId="8006"/>
    <cellStyle name="표준 9 16 3 3 3 5" xfId="13577"/>
    <cellStyle name="표준 9 16 3 3 4" xfId="3409"/>
    <cellStyle name="표준 9 16 3 3 4 2" xfId="8983"/>
    <cellStyle name="표준 9 16 3 3 4 3" xfId="14554"/>
    <cellStyle name="표준 9 16 3 3 5" xfId="5266"/>
    <cellStyle name="표준 9 16 3 3 5 2" xfId="10841"/>
    <cellStyle name="표준 9 16 3 3 5 3" xfId="16412"/>
    <cellStyle name="표준 9 16 3 3 6" xfId="7274"/>
    <cellStyle name="표준 9 16 3 3 7" xfId="12845"/>
    <cellStyle name="표준 9 16 3 4" xfId="1298"/>
    <cellStyle name="표준 9 16 3 5" xfId="1925"/>
    <cellStyle name="표준 9 16 3 5 2" xfId="3652"/>
    <cellStyle name="표준 9 16 3 5 2 2" xfId="9227"/>
    <cellStyle name="표준 9 16 3 5 2 3" xfId="14798"/>
    <cellStyle name="표준 9 16 3 5 3" xfId="5510"/>
    <cellStyle name="표준 9 16 3 5 3 2" xfId="11085"/>
    <cellStyle name="표준 9 16 3 5 3 3" xfId="16656"/>
    <cellStyle name="표준 9 16 3 5 4" xfId="7518"/>
    <cellStyle name="표준 9 16 3 5 5" xfId="13089"/>
    <cellStyle name="표준 9 16 3 6" xfId="2657"/>
    <cellStyle name="표준 9 16 3 6 2" xfId="4384"/>
    <cellStyle name="표준 9 16 3 6 2 2" xfId="9959"/>
    <cellStyle name="표준 9 16 3 6 2 3" xfId="15530"/>
    <cellStyle name="표준 9 16 3 6 3" xfId="6242"/>
    <cellStyle name="표준 9 16 3 6 3 2" xfId="11817"/>
    <cellStyle name="표준 9 16 3 6 3 3" xfId="17388"/>
    <cellStyle name="표준 9 16 3 6 4" xfId="8250"/>
    <cellStyle name="표준 9 16 3 6 5" xfId="13821"/>
    <cellStyle name="표준 9 16 3 7" xfId="2921"/>
    <cellStyle name="표준 9 16 3 7 2" xfId="8495"/>
    <cellStyle name="표준 9 16 3 7 3" xfId="14066"/>
    <cellStyle name="표준 9 16 3 8" xfId="4778"/>
    <cellStyle name="표준 9 16 3 8 2" xfId="10353"/>
    <cellStyle name="표준 9 16 3 8 3" xfId="15924"/>
    <cellStyle name="표준 9 16 3 9" xfId="6786"/>
    <cellStyle name="표준 9 16 4" xfId="616"/>
    <cellStyle name="표준 9 16 4 2" xfId="1301"/>
    <cellStyle name="표준 9 16 4 3" xfId="2079"/>
    <cellStyle name="표준 9 16 4 3 2" xfId="3806"/>
    <cellStyle name="표준 9 16 4 3 2 2" xfId="9381"/>
    <cellStyle name="표준 9 16 4 3 2 3" xfId="14952"/>
    <cellStyle name="표준 9 16 4 3 3" xfId="5664"/>
    <cellStyle name="표준 9 16 4 3 3 2" xfId="11239"/>
    <cellStyle name="표준 9 16 4 3 3 3" xfId="16810"/>
    <cellStyle name="표준 9 16 4 3 4" xfId="7672"/>
    <cellStyle name="표준 9 16 4 3 5" xfId="13243"/>
    <cellStyle name="표준 9 16 4 4" xfId="3075"/>
    <cellStyle name="표준 9 16 4 4 2" xfId="8649"/>
    <cellStyle name="표준 9 16 4 4 3" xfId="14220"/>
    <cellStyle name="표준 9 16 4 5" xfId="4932"/>
    <cellStyle name="표준 9 16 4 5 2" xfId="10507"/>
    <cellStyle name="표준 9 16 4 5 3" xfId="16078"/>
    <cellStyle name="표준 9 16 4 6" xfId="6940"/>
    <cellStyle name="표준 9 16 4 7" xfId="12511"/>
    <cellStyle name="표준 9 16 5" xfId="860"/>
    <cellStyle name="표준 9 16 5 2" xfId="1302"/>
    <cellStyle name="표준 9 16 5 3" xfId="2323"/>
    <cellStyle name="표준 9 16 5 3 2" xfId="4050"/>
    <cellStyle name="표준 9 16 5 3 2 2" xfId="9625"/>
    <cellStyle name="표준 9 16 5 3 2 3" xfId="15196"/>
    <cellStyle name="표준 9 16 5 3 3" xfId="5908"/>
    <cellStyle name="표준 9 16 5 3 3 2" xfId="11483"/>
    <cellStyle name="표준 9 16 5 3 3 3" xfId="17054"/>
    <cellStyle name="표준 9 16 5 3 4" xfId="7916"/>
    <cellStyle name="표준 9 16 5 3 5" xfId="13487"/>
    <cellStyle name="표준 9 16 5 4" xfId="3319"/>
    <cellStyle name="표준 9 16 5 4 2" xfId="8893"/>
    <cellStyle name="표준 9 16 5 4 3" xfId="14464"/>
    <cellStyle name="표준 9 16 5 5" xfId="5176"/>
    <cellStyle name="표준 9 16 5 5 2" xfId="10751"/>
    <cellStyle name="표준 9 16 5 5 3" xfId="16322"/>
    <cellStyle name="표준 9 16 5 6" xfId="7184"/>
    <cellStyle name="표준 9 16 5 7" xfId="12755"/>
    <cellStyle name="표준 9 16 6" xfId="1294"/>
    <cellStyle name="표준 9 16 7" xfId="1835"/>
    <cellStyle name="표준 9 16 7 2" xfId="3562"/>
    <cellStyle name="표준 9 16 7 2 2" xfId="9137"/>
    <cellStyle name="표준 9 16 7 2 3" xfId="14708"/>
    <cellStyle name="표준 9 16 7 3" xfId="5420"/>
    <cellStyle name="표준 9 16 7 3 2" xfId="10995"/>
    <cellStyle name="표준 9 16 7 3 3" xfId="16566"/>
    <cellStyle name="표준 9 16 7 4" xfId="7428"/>
    <cellStyle name="표준 9 16 7 5" xfId="12999"/>
    <cellStyle name="표준 9 16 8" xfId="2567"/>
    <cellStyle name="표준 9 16 8 2" xfId="4294"/>
    <cellStyle name="표준 9 16 8 2 2" xfId="9869"/>
    <cellStyle name="표준 9 16 8 2 3" xfId="15440"/>
    <cellStyle name="표준 9 16 8 3" xfId="6152"/>
    <cellStyle name="표준 9 16 8 3 2" xfId="11727"/>
    <cellStyle name="표준 9 16 8 3 3" xfId="17298"/>
    <cellStyle name="표준 9 16 8 4" xfId="8160"/>
    <cellStyle name="표준 9 16 8 5" xfId="13731"/>
    <cellStyle name="표준 9 16 9" xfId="372"/>
    <cellStyle name="표준 9 16 9 2" xfId="4536"/>
    <cellStyle name="표준 9 16 9 2 2" xfId="10111"/>
    <cellStyle name="표준 9 16 9 2 3" xfId="15682"/>
    <cellStyle name="표준 9 16 9 3" xfId="6394"/>
    <cellStyle name="표준 9 16 9 3 2" xfId="11969"/>
    <cellStyle name="표준 9 16 9 3 3" xfId="17540"/>
    <cellStyle name="표준 9 16 9 4" xfId="6696"/>
    <cellStyle name="표준 9 16 9 5" xfId="12267"/>
    <cellStyle name="표준 9 17" xfId="385"/>
    <cellStyle name="표준 9 17 10" xfId="6709"/>
    <cellStyle name="표준 9 17 11" xfId="12280"/>
    <cellStyle name="표준 9 17 2" xfId="475"/>
    <cellStyle name="표준 9 17 2 10" xfId="12370"/>
    <cellStyle name="표준 9 17 2 2" xfId="719"/>
    <cellStyle name="표준 9 17 2 2 2" xfId="1305"/>
    <cellStyle name="표준 9 17 2 2 3" xfId="2182"/>
    <cellStyle name="표준 9 17 2 2 3 2" xfId="3909"/>
    <cellStyle name="표준 9 17 2 2 3 2 2" xfId="9484"/>
    <cellStyle name="표준 9 17 2 2 3 2 3" xfId="15055"/>
    <cellStyle name="표준 9 17 2 2 3 3" xfId="5767"/>
    <cellStyle name="표준 9 17 2 2 3 3 2" xfId="11342"/>
    <cellStyle name="표준 9 17 2 2 3 3 3" xfId="16913"/>
    <cellStyle name="표준 9 17 2 2 3 4" xfId="7775"/>
    <cellStyle name="표준 9 17 2 2 3 5" xfId="13346"/>
    <cellStyle name="표준 9 17 2 2 4" xfId="3178"/>
    <cellStyle name="표준 9 17 2 2 4 2" xfId="8752"/>
    <cellStyle name="표준 9 17 2 2 4 3" xfId="14323"/>
    <cellStyle name="표준 9 17 2 2 5" xfId="5035"/>
    <cellStyle name="표준 9 17 2 2 5 2" xfId="10610"/>
    <cellStyle name="표준 9 17 2 2 5 3" xfId="16181"/>
    <cellStyle name="표준 9 17 2 2 6" xfId="7043"/>
    <cellStyle name="표준 9 17 2 2 7" xfId="12614"/>
    <cellStyle name="표준 9 17 2 3" xfId="963"/>
    <cellStyle name="표준 9 17 2 3 2" xfId="1306"/>
    <cellStyle name="표준 9 17 2 3 3" xfId="2426"/>
    <cellStyle name="표준 9 17 2 3 3 2" xfId="4153"/>
    <cellStyle name="표준 9 17 2 3 3 2 2" xfId="9728"/>
    <cellStyle name="표준 9 17 2 3 3 2 3" xfId="15299"/>
    <cellStyle name="표준 9 17 2 3 3 3" xfId="6011"/>
    <cellStyle name="표준 9 17 2 3 3 3 2" xfId="11586"/>
    <cellStyle name="표준 9 17 2 3 3 3 3" xfId="17157"/>
    <cellStyle name="표준 9 17 2 3 3 4" xfId="8019"/>
    <cellStyle name="표준 9 17 2 3 3 5" xfId="13590"/>
    <cellStyle name="표준 9 17 2 3 4" xfId="3422"/>
    <cellStyle name="표준 9 17 2 3 4 2" xfId="8996"/>
    <cellStyle name="표준 9 17 2 3 4 3" xfId="14567"/>
    <cellStyle name="표준 9 17 2 3 5" xfId="5279"/>
    <cellStyle name="표준 9 17 2 3 5 2" xfId="10854"/>
    <cellStyle name="표준 9 17 2 3 5 3" xfId="16425"/>
    <cellStyle name="표준 9 17 2 3 6" xfId="7287"/>
    <cellStyle name="표준 9 17 2 3 7" xfId="12858"/>
    <cellStyle name="표준 9 17 2 4" xfId="1304"/>
    <cellStyle name="표준 9 17 2 5" xfId="1938"/>
    <cellStyle name="표준 9 17 2 5 2" xfId="3665"/>
    <cellStyle name="표준 9 17 2 5 2 2" xfId="9240"/>
    <cellStyle name="표준 9 17 2 5 2 3" xfId="14811"/>
    <cellStyle name="표준 9 17 2 5 3" xfId="5523"/>
    <cellStyle name="표준 9 17 2 5 3 2" xfId="11098"/>
    <cellStyle name="표준 9 17 2 5 3 3" xfId="16669"/>
    <cellStyle name="표준 9 17 2 5 4" xfId="7531"/>
    <cellStyle name="표준 9 17 2 5 5" xfId="13102"/>
    <cellStyle name="표준 9 17 2 6" xfId="2670"/>
    <cellStyle name="표준 9 17 2 6 2" xfId="4397"/>
    <cellStyle name="표준 9 17 2 6 2 2" xfId="9972"/>
    <cellStyle name="표준 9 17 2 6 2 3" xfId="15543"/>
    <cellStyle name="표준 9 17 2 6 3" xfId="6255"/>
    <cellStyle name="표준 9 17 2 6 3 2" xfId="11830"/>
    <cellStyle name="표준 9 17 2 6 3 3" xfId="17401"/>
    <cellStyle name="표준 9 17 2 6 4" xfId="8263"/>
    <cellStyle name="표준 9 17 2 6 5" xfId="13834"/>
    <cellStyle name="표준 9 17 2 7" xfId="2934"/>
    <cellStyle name="표준 9 17 2 7 2" xfId="8508"/>
    <cellStyle name="표준 9 17 2 7 3" xfId="14079"/>
    <cellStyle name="표준 9 17 2 8" xfId="4791"/>
    <cellStyle name="표준 9 17 2 8 2" xfId="10366"/>
    <cellStyle name="표준 9 17 2 8 3" xfId="15937"/>
    <cellStyle name="표준 9 17 2 9" xfId="6799"/>
    <cellStyle name="표준 9 17 3" xfId="629"/>
    <cellStyle name="표준 9 17 3 2" xfId="1307"/>
    <cellStyle name="표준 9 17 3 3" xfId="2092"/>
    <cellStyle name="표준 9 17 3 3 2" xfId="3819"/>
    <cellStyle name="표준 9 17 3 3 2 2" xfId="9394"/>
    <cellStyle name="표준 9 17 3 3 2 3" xfId="14965"/>
    <cellStyle name="표준 9 17 3 3 3" xfId="5677"/>
    <cellStyle name="표준 9 17 3 3 3 2" xfId="11252"/>
    <cellStyle name="표준 9 17 3 3 3 3" xfId="16823"/>
    <cellStyle name="표준 9 17 3 3 4" xfId="7685"/>
    <cellStyle name="표준 9 17 3 3 5" xfId="13256"/>
    <cellStyle name="표준 9 17 3 4" xfId="3088"/>
    <cellStyle name="표준 9 17 3 4 2" xfId="8662"/>
    <cellStyle name="표준 9 17 3 4 3" xfId="14233"/>
    <cellStyle name="표준 9 17 3 5" xfId="4945"/>
    <cellStyle name="표준 9 17 3 5 2" xfId="10520"/>
    <cellStyle name="표준 9 17 3 5 3" xfId="16091"/>
    <cellStyle name="표준 9 17 3 6" xfId="6953"/>
    <cellStyle name="표준 9 17 3 7" xfId="12524"/>
    <cellStyle name="표준 9 17 4" xfId="873"/>
    <cellStyle name="표준 9 17 4 2" xfId="1308"/>
    <cellStyle name="표준 9 17 4 3" xfId="2336"/>
    <cellStyle name="표준 9 17 4 3 2" xfId="4063"/>
    <cellStyle name="표준 9 17 4 3 2 2" xfId="9638"/>
    <cellStyle name="표준 9 17 4 3 2 3" xfId="15209"/>
    <cellStyle name="표준 9 17 4 3 3" xfId="5921"/>
    <cellStyle name="표준 9 17 4 3 3 2" xfId="11496"/>
    <cellStyle name="표준 9 17 4 3 3 3" xfId="17067"/>
    <cellStyle name="표준 9 17 4 3 4" xfId="7929"/>
    <cellStyle name="표준 9 17 4 3 5" xfId="13500"/>
    <cellStyle name="표준 9 17 4 4" xfId="3332"/>
    <cellStyle name="표준 9 17 4 4 2" xfId="8906"/>
    <cellStyle name="표준 9 17 4 4 3" xfId="14477"/>
    <cellStyle name="표준 9 17 4 5" xfId="5189"/>
    <cellStyle name="표준 9 17 4 5 2" xfId="10764"/>
    <cellStyle name="표준 9 17 4 5 3" xfId="16335"/>
    <cellStyle name="표준 9 17 4 6" xfId="7197"/>
    <cellStyle name="표준 9 17 4 7" xfId="12768"/>
    <cellStyle name="표준 9 17 5" xfId="1303"/>
    <cellStyle name="표준 9 17 6" xfId="1848"/>
    <cellStyle name="표준 9 17 6 2" xfId="3575"/>
    <cellStyle name="표준 9 17 6 2 2" xfId="9150"/>
    <cellStyle name="표준 9 17 6 2 3" xfId="14721"/>
    <cellStyle name="표준 9 17 6 3" xfId="5433"/>
    <cellStyle name="표준 9 17 6 3 2" xfId="11008"/>
    <cellStyle name="표준 9 17 6 3 3" xfId="16579"/>
    <cellStyle name="표준 9 17 6 4" xfId="7441"/>
    <cellStyle name="표준 9 17 6 5" xfId="13012"/>
    <cellStyle name="표준 9 17 7" xfId="2580"/>
    <cellStyle name="표준 9 17 7 2" xfId="4307"/>
    <cellStyle name="표준 9 17 7 2 2" xfId="9882"/>
    <cellStyle name="표준 9 17 7 2 3" xfId="15453"/>
    <cellStyle name="표준 9 17 7 3" xfId="6165"/>
    <cellStyle name="표준 9 17 7 3 2" xfId="11740"/>
    <cellStyle name="표준 9 17 7 3 3" xfId="17311"/>
    <cellStyle name="표준 9 17 7 4" xfId="8173"/>
    <cellStyle name="표준 9 17 7 5" xfId="13744"/>
    <cellStyle name="표준 9 17 8" xfId="2844"/>
    <cellStyle name="표준 9 17 8 2" xfId="8418"/>
    <cellStyle name="표준 9 17 8 3" xfId="13989"/>
    <cellStyle name="표준 9 17 9" xfId="4701"/>
    <cellStyle name="표준 9 17 9 2" xfId="10276"/>
    <cellStyle name="표준 9 17 9 3" xfId="15847"/>
    <cellStyle name="표준 9 18" xfId="398"/>
    <cellStyle name="표준 9 18 10" xfId="12293"/>
    <cellStyle name="표준 9 18 2" xfId="642"/>
    <cellStyle name="표준 9 18 2 2" xfId="1310"/>
    <cellStyle name="표준 9 18 2 3" xfId="2105"/>
    <cellStyle name="표준 9 18 2 3 2" xfId="3832"/>
    <cellStyle name="표준 9 18 2 3 2 2" xfId="9407"/>
    <cellStyle name="표준 9 18 2 3 2 3" xfId="14978"/>
    <cellStyle name="표준 9 18 2 3 3" xfId="5690"/>
    <cellStyle name="표준 9 18 2 3 3 2" xfId="11265"/>
    <cellStyle name="표준 9 18 2 3 3 3" xfId="16836"/>
    <cellStyle name="표준 9 18 2 3 4" xfId="7698"/>
    <cellStyle name="표준 9 18 2 3 5" xfId="13269"/>
    <cellStyle name="표준 9 18 2 4" xfId="3101"/>
    <cellStyle name="표준 9 18 2 4 2" xfId="8675"/>
    <cellStyle name="표준 9 18 2 4 3" xfId="14246"/>
    <cellStyle name="표준 9 18 2 5" xfId="4958"/>
    <cellStyle name="표준 9 18 2 5 2" xfId="10533"/>
    <cellStyle name="표준 9 18 2 5 3" xfId="16104"/>
    <cellStyle name="표준 9 18 2 6" xfId="6966"/>
    <cellStyle name="표준 9 18 2 7" xfId="12537"/>
    <cellStyle name="표준 9 18 3" xfId="886"/>
    <cellStyle name="표준 9 18 3 2" xfId="1311"/>
    <cellStyle name="표준 9 18 3 3" xfId="2349"/>
    <cellStyle name="표준 9 18 3 3 2" xfId="4076"/>
    <cellStyle name="표준 9 18 3 3 2 2" xfId="9651"/>
    <cellStyle name="표준 9 18 3 3 2 3" xfId="15222"/>
    <cellStyle name="표준 9 18 3 3 3" xfId="5934"/>
    <cellStyle name="표준 9 18 3 3 3 2" xfId="11509"/>
    <cellStyle name="표준 9 18 3 3 3 3" xfId="17080"/>
    <cellStyle name="표준 9 18 3 3 4" xfId="7942"/>
    <cellStyle name="표준 9 18 3 3 5" xfId="13513"/>
    <cellStyle name="표준 9 18 3 4" xfId="3345"/>
    <cellStyle name="표준 9 18 3 4 2" xfId="8919"/>
    <cellStyle name="표준 9 18 3 4 3" xfId="14490"/>
    <cellStyle name="표준 9 18 3 5" xfId="5202"/>
    <cellStyle name="표준 9 18 3 5 2" xfId="10777"/>
    <cellStyle name="표준 9 18 3 5 3" xfId="16348"/>
    <cellStyle name="표준 9 18 3 6" xfId="7210"/>
    <cellStyle name="표준 9 18 3 7" xfId="12781"/>
    <cellStyle name="표준 9 18 4" xfId="1309"/>
    <cellStyle name="표준 9 18 5" xfId="1861"/>
    <cellStyle name="표준 9 18 5 2" xfId="3588"/>
    <cellStyle name="표준 9 18 5 2 2" xfId="9163"/>
    <cellStyle name="표준 9 18 5 2 3" xfId="14734"/>
    <cellStyle name="표준 9 18 5 3" xfId="5446"/>
    <cellStyle name="표준 9 18 5 3 2" xfId="11021"/>
    <cellStyle name="표준 9 18 5 3 3" xfId="16592"/>
    <cellStyle name="표준 9 18 5 4" xfId="7454"/>
    <cellStyle name="표준 9 18 5 5" xfId="13025"/>
    <cellStyle name="표준 9 18 6" xfId="2593"/>
    <cellStyle name="표준 9 18 6 2" xfId="4320"/>
    <cellStyle name="표준 9 18 6 2 2" xfId="9895"/>
    <cellStyle name="표준 9 18 6 2 3" xfId="15466"/>
    <cellStyle name="표준 9 18 6 3" xfId="6178"/>
    <cellStyle name="표준 9 18 6 3 2" xfId="11753"/>
    <cellStyle name="표준 9 18 6 3 3" xfId="17324"/>
    <cellStyle name="표준 9 18 6 4" xfId="8186"/>
    <cellStyle name="표준 9 18 6 5" xfId="13757"/>
    <cellStyle name="표준 9 18 7" xfId="2857"/>
    <cellStyle name="표준 9 18 7 2" xfId="8431"/>
    <cellStyle name="표준 9 18 7 3" xfId="14002"/>
    <cellStyle name="표준 9 18 8" xfId="4714"/>
    <cellStyle name="표준 9 18 8 2" xfId="10289"/>
    <cellStyle name="표준 9 18 8 3" xfId="15860"/>
    <cellStyle name="표준 9 18 9" xfId="6722"/>
    <cellStyle name="표준 9 19" xfId="552"/>
    <cellStyle name="표준 9 19 2" xfId="1312"/>
    <cellStyle name="표준 9 19 3" xfId="2015"/>
    <cellStyle name="표준 9 19 3 2" xfId="3742"/>
    <cellStyle name="표준 9 19 3 2 2" xfId="9317"/>
    <cellStyle name="표준 9 19 3 2 3" xfId="14888"/>
    <cellStyle name="표준 9 19 3 3" xfId="5600"/>
    <cellStyle name="표준 9 19 3 3 2" xfId="11175"/>
    <cellStyle name="표준 9 19 3 3 3" xfId="16746"/>
    <cellStyle name="표준 9 19 3 4" xfId="7608"/>
    <cellStyle name="표준 9 19 3 5" xfId="13179"/>
    <cellStyle name="표준 9 19 4" xfId="3011"/>
    <cellStyle name="표준 9 19 4 2" xfId="8585"/>
    <cellStyle name="표준 9 19 4 3" xfId="14156"/>
    <cellStyle name="표준 9 19 5" xfId="4868"/>
    <cellStyle name="표준 9 19 5 2" xfId="10443"/>
    <cellStyle name="표준 9 19 5 3" xfId="16014"/>
    <cellStyle name="표준 9 19 6" xfId="6876"/>
    <cellStyle name="표준 9 19 7" xfId="12447"/>
    <cellStyle name="표준 9 2" xfId="158"/>
    <cellStyle name="표준 9 2 10" xfId="797"/>
    <cellStyle name="표준 9 2 10 2" xfId="1314"/>
    <cellStyle name="표준 9 2 10 3" xfId="2260"/>
    <cellStyle name="표준 9 2 10 3 2" xfId="3987"/>
    <cellStyle name="표준 9 2 10 3 2 2" xfId="9562"/>
    <cellStyle name="표준 9 2 10 3 2 3" xfId="15133"/>
    <cellStyle name="표준 9 2 10 3 3" xfId="5845"/>
    <cellStyle name="표준 9 2 10 3 3 2" xfId="11420"/>
    <cellStyle name="표준 9 2 10 3 3 3" xfId="16991"/>
    <cellStyle name="표준 9 2 10 3 4" xfId="7853"/>
    <cellStyle name="표준 9 2 10 3 5" xfId="13424"/>
    <cellStyle name="표준 9 2 10 4" xfId="3256"/>
    <cellStyle name="표준 9 2 10 4 2" xfId="8830"/>
    <cellStyle name="표준 9 2 10 4 3" xfId="14401"/>
    <cellStyle name="표준 9 2 10 5" xfId="5113"/>
    <cellStyle name="표준 9 2 10 5 2" xfId="10688"/>
    <cellStyle name="표준 9 2 10 5 3" xfId="16259"/>
    <cellStyle name="표준 9 2 10 6" xfId="7121"/>
    <cellStyle name="표준 9 2 10 7" xfId="12692"/>
    <cellStyle name="표준 9 2 11" xfId="1313"/>
    <cellStyle name="표준 9 2 12" xfId="1772"/>
    <cellStyle name="표준 9 2 12 2" xfId="3500"/>
    <cellStyle name="표준 9 2 12 2 2" xfId="9074"/>
    <cellStyle name="표준 9 2 12 2 3" xfId="14645"/>
    <cellStyle name="표준 9 2 12 3" xfId="5357"/>
    <cellStyle name="표준 9 2 12 3 2" xfId="10932"/>
    <cellStyle name="표준 9 2 12 3 3" xfId="16503"/>
    <cellStyle name="표준 9 2 12 4" xfId="7365"/>
    <cellStyle name="표준 9 2 12 5" xfId="12936"/>
    <cellStyle name="표준 9 2 13" xfId="2504"/>
    <cellStyle name="표준 9 2 13 2" xfId="4231"/>
    <cellStyle name="표준 9 2 13 2 2" xfId="9806"/>
    <cellStyle name="표준 9 2 13 2 3" xfId="15377"/>
    <cellStyle name="표준 9 2 13 3" xfId="6089"/>
    <cellStyle name="표준 9 2 13 3 2" xfId="11664"/>
    <cellStyle name="표준 9 2 13 3 3" xfId="17235"/>
    <cellStyle name="표준 9 2 13 4" xfId="8097"/>
    <cellStyle name="표준 9 2 13 5" xfId="13668"/>
    <cellStyle name="표준 9 2 14" xfId="309"/>
    <cellStyle name="표준 9 2 14 2" xfId="4476"/>
    <cellStyle name="표준 9 2 14 2 2" xfId="10051"/>
    <cellStyle name="표준 9 2 14 2 3" xfId="15622"/>
    <cellStyle name="표준 9 2 14 3" xfId="6334"/>
    <cellStyle name="표준 9 2 14 3 2" xfId="11909"/>
    <cellStyle name="표준 9 2 14 3 3" xfId="17480"/>
    <cellStyle name="표준 9 2 14 4" xfId="6633"/>
    <cellStyle name="표준 9 2 14 5" xfId="12204"/>
    <cellStyle name="표준 9 2 15" xfId="2768"/>
    <cellStyle name="표준 9 2 15 2" xfId="8342"/>
    <cellStyle name="표준 9 2 15 3" xfId="13913"/>
    <cellStyle name="표준 9 2 16" xfId="4625"/>
    <cellStyle name="표준 9 2 16 2" xfId="10200"/>
    <cellStyle name="표준 9 2 16 3" xfId="15771"/>
    <cellStyle name="표준 9 2 17" xfId="6485"/>
    <cellStyle name="표준 9 2 18" xfId="12056"/>
    <cellStyle name="표준 9 2 2" xfId="162"/>
    <cellStyle name="표준 9 2 2 10" xfId="1315"/>
    <cellStyle name="표준 9 2 2 11" xfId="1776"/>
    <cellStyle name="표준 9 2 2 11 2" xfId="3503"/>
    <cellStyle name="표준 9 2 2 11 2 2" xfId="9078"/>
    <cellStyle name="표준 9 2 2 11 2 3" xfId="14649"/>
    <cellStyle name="표준 9 2 2 11 3" xfId="5361"/>
    <cellStyle name="표준 9 2 2 11 3 2" xfId="10936"/>
    <cellStyle name="표준 9 2 2 11 3 3" xfId="16507"/>
    <cellStyle name="표준 9 2 2 11 4" xfId="7369"/>
    <cellStyle name="표준 9 2 2 11 5" xfId="12940"/>
    <cellStyle name="표준 9 2 2 12" xfId="2508"/>
    <cellStyle name="표준 9 2 2 12 2" xfId="4235"/>
    <cellStyle name="표준 9 2 2 12 2 2" xfId="9810"/>
    <cellStyle name="표준 9 2 2 12 2 3" xfId="15381"/>
    <cellStyle name="표준 9 2 2 12 3" xfId="6093"/>
    <cellStyle name="표준 9 2 2 12 3 2" xfId="11668"/>
    <cellStyle name="표준 9 2 2 12 3 3" xfId="17239"/>
    <cellStyle name="표준 9 2 2 12 4" xfId="8101"/>
    <cellStyle name="표준 9 2 2 12 5" xfId="13672"/>
    <cellStyle name="표준 9 2 2 13" xfId="313"/>
    <cellStyle name="표준 9 2 2 13 2" xfId="4480"/>
    <cellStyle name="표준 9 2 2 13 2 2" xfId="10055"/>
    <cellStyle name="표준 9 2 2 13 2 3" xfId="15626"/>
    <cellStyle name="표준 9 2 2 13 3" xfId="6338"/>
    <cellStyle name="표준 9 2 2 13 3 2" xfId="11913"/>
    <cellStyle name="표준 9 2 2 13 3 3" xfId="17484"/>
    <cellStyle name="표준 9 2 2 13 4" xfId="6637"/>
    <cellStyle name="표준 9 2 2 13 5" xfId="12208"/>
    <cellStyle name="표준 9 2 2 14" xfId="2772"/>
    <cellStyle name="표준 9 2 2 14 2" xfId="8346"/>
    <cellStyle name="표준 9 2 2 14 3" xfId="13917"/>
    <cellStyle name="표준 9 2 2 15" xfId="4629"/>
    <cellStyle name="표준 9 2 2 15 2" xfId="10204"/>
    <cellStyle name="표준 9 2 2 15 3" xfId="15775"/>
    <cellStyle name="표준 9 2 2 16" xfId="6489"/>
    <cellStyle name="표준 9 2 2 17" xfId="12060"/>
    <cellStyle name="표준 9 2 2 2" xfId="175"/>
    <cellStyle name="표준 9 2 2 2 10" xfId="326"/>
    <cellStyle name="표준 9 2 2 2 10 2" xfId="4492"/>
    <cellStyle name="표준 9 2 2 2 10 2 2" xfId="10067"/>
    <cellStyle name="표준 9 2 2 2 10 2 3" xfId="15638"/>
    <cellStyle name="표준 9 2 2 2 10 3" xfId="6350"/>
    <cellStyle name="표준 9 2 2 2 10 3 2" xfId="11925"/>
    <cellStyle name="표준 9 2 2 2 10 3 3" xfId="17496"/>
    <cellStyle name="표준 9 2 2 2 10 4" xfId="6650"/>
    <cellStyle name="표준 9 2 2 2 10 5" xfId="12221"/>
    <cellStyle name="표준 9 2 2 2 11" xfId="2785"/>
    <cellStyle name="표준 9 2 2 2 11 2" xfId="8359"/>
    <cellStyle name="표준 9 2 2 2 11 3" xfId="13930"/>
    <cellStyle name="표준 9 2 2 2 12" xfId="4642"/>
    <cellStyle name="표준 9 2 2 2 12 2" xfId="10217"/>
    <cellStyle name="표준 9 2 2 2 12 3" xfId="15788"/>
    <cellStyle name="표준 9 2 2 2 13" xfId="6501"/>
    <cellStyle name="표준 9 2 2 2 14" xfId="12072"/>
    <cellStyle name="표준 9 2 2 2 2" xfId="199"/>
    <cellStyle name="표준 9 2 2 2 2 10" xfId="2810"/>
    <cellStyle name="표준 9 2 2 2 2 10 2" xfId="8384"/>
    <cellStyle name="표준 9 2 2 2 2 10 3" xfId="13955"/>
    <cellStyle name="표준 9 2 2 2 2 11" xfId="4667"/>
    <cellStyle name="표준 9 2 2 2 2 11 2" xfId="10242"/>
    <cellStyle name="표준 9 2 2 2 2 11 3" xfId="15813"/>
    <cellStyle name="표준 9 2 2 2 2 12" xfId="6525"/>
    <cellStyle name="표준 9 2 2 2 2 13" xfId="12096"/>
    <cellStyle name="표준 9 2 2 2 2 2" xfId="248"/>
    <cellStyle name="표준 9 2 2 2 2 2 10" xfId="6574"/>
    <cellStyle name="표준 9 2 2 2 2 2 11" xfId="12145"/>
    <cellStyle name="표준 9 2 2 2 2 2 2" xfId="762"/>
    <cellStyle name="표준 9 2 2 2 2 2 2 2" xfId="1319"/>
    <cellStyle name="표준 9 2 2 2 2 2 2 3" xfId="2225"/>
    <cellStyle name="표준 9 2 2 2 2 2 2 3 2" xfId="3952"/>
    <cellStyle name="표준 9 2 2 2 2 2 2 3 2 2" xfId="9527"/>
    <cellStyle name="표준 9 2 2 2 2 2 2 3 2 3" xfId="15098"/>
    <cellStyle name="표준 9 2 2 2 2 2 2 3 3" xfId="5810"/>
    <cellStyle name="표준 9 2 2 2 2 2 2 3 3 2" xfId="11385"/>
    <cellStyle name="표준 9 2 2 2 2 2 2 3 3 3" xfId="16956"/>
    <cellStyle name="표준 9 2 2 2 2 2 2 3 4" xfId="7818"/>
    <cellStyle name="표준 9 2 2 2 2 2 2 3 5" xfId="13389"/>
    <cellStyle name="표준 9 2 2 2 2 2 2 4" xfId="3221"/>
    <cellStyle name="표준 9 2 2 2 2 2 2 4 2" xfId="8795"/>
    <cellStyle name="표준 9 2 2 2 2 2 2 4 3" xfId="14366"/>
    <cellStyle name="표준 9 2 2 2 2 2 2 5" xfId="5078"/>
    <cellStyle name="표준 9 2 2 2 2 2 2 5 2" xfId="10653"/>
    <cellStyle name="표준 9 2 2 2 2 2 2 5 3" xfId="16224"/>
    <cellStyle name="표준 9 2 2 2 2 2 2 6" xfId="7086"/>
    <cellStyle name="표준 9 2 2 2 2 2 2 7" xfId="12657"/>
    <cellStyle name="표준 9 2 2 2 2 2 3" xfId="1006"/>
    <cellStyle name="표준 9 2 2 2 2 2 3 2" xfId="1320"/>
    <cellStyle name="표준 9 2 2 2 2 2 3 3" xfId="2469"/>
    <cellStyle name="표준 9 2 2 2 2 2 3 3 2" xfId="4196"/>
    <cellStyle name="표준 9 2 2 2 2 2 3 3 2 2" xfId="9771"/>
    <cellStyle name="표준 9 2 2 2 2 2 3 3 2 3" xfId="15342"/>
    <cellStyle name="표준 9 2 2 2 2 2 3 3 3" xfId="6054"/>
    <cellStyle name="표준 9 2 2 2 2 2 3 3 3 2" xfId="11629"/>
    <cellStyle name="표준 9 2 2 2 2 2 3 3 3 3" xfId="17200"/>
    <cellStyle name="표준 9 2 2 2 2 2 3 3 4" xfId="8062"/>
    <cellStyle name="표준 9 2 2 2 2 2 3 3 5" xfId="13633"/>
    <cellStyle name="표준 9 2 2 2 2 2 3 4" xfId="3465"/>
    <cellStyle name="표준 9 2 2 2 2 2 3 4 2" xfId="9039"/>
    <cellStyle name="표준 9 2 2 2 2 2 3 4 3" xfId="14610"/>
    <cellStyle name="표준 9 2 2 2 2 2 3 5" xfId="5322"/>
    <cellStyle name="표준 9 2 2 2 2 2 3 5 2" xfId="10897"/>
    <cellStyle name="표준 9 2 2 2 2 2 3 5 3" xfId="16468"/>
    <cellStyle name="표준 9 2 2 2 2 2 3 6" xfId="7330"/>
    <cellStyle name="표준 9 2 2 2 2 2 3 7" xfId="12901"/>
    <cellStyle name="표준 9 2 2 2 2 2 4" xfId="1318"/>
    <cellStyle name="표준 9 2 2 2 2 2 5" xfId="1981"/>
    <cellStyle name="표준 9 2 2 2 2 2 5 2" xfId="3708"/>
    <cellStyle name="표준 9 2 2 2 2 2 5 2 2" xfId="9283"/>
    <cellStyle name="표준 9 2 2 2 2 2 5 2 3" xfId="14854"/>
    <cellStyle name="표준 9 2 2 2 2 2 5 3" xfId="5566"/>
    <cellStyle name="표준 9 2 2 2 2 2 5 3 2" xfId="11141"/>
    <cellStyle name="표준 9 2 2 2 2 2 5 3 3" xfId="16712"/>
    <cellStyle name="표준 9 2 2 2 2 2 5 4" xfId="7574"/>
    <cellStyle name="표준 9 2 2 2 2 2 5 5" xfId="13145"/>
    <cellStyle name="표준 9 2 2 2 2 2 6" xfId="2713"/>
    <cellStyle name="표준 9 2 2 2 2 2 6 2" xfId="4440"/>
    <cellStyle name="표준 9 2 2 2 2 2 6 2 2" xfId="10015"/>
    <cellStyle name="표준 9 2 2 2 2 2 6 2 3" xfId="15586"/>
    <cellStyle name="표준 9 2 2 2 2 2 6 3" xfId="6298"/>
    <cellStyle name="표준 9 2 2 2 2 2 6 3 2" xfId="11873"/>
    <cellStyle name="표준 9 2 2 2 2 2 6 3 3" xfId="17444"/>
    <cellStyle name="표준 9 2 2 2 2 2 6 4" xfId="8306"/>
    <cellStyle name="표준 9 2 2 2 2 2 6 5" xfId="13877"/>
    <cellStyle name="표준 9 2 2 2 2 2 7" xfId="518"/>
    <cellStyle name="표준 9 2 2 2 2 2 7 2" xfId="4614"/>
    <cellStyle name="표준 9 2 2 2 2 2 7 2 2" xfId="10189"/>
    <cellStyle name="표준 9 2 2 2 2 2 7 2 3" xfId="15760"/>
    <cellStyle name="표준 9 2 2 2 2 2 7 3" xfId="6472"/>
    <cellStyle name="표준 9 2 2 2 2 2 7 3 2" xfId="12047"/>
    <cellStyle name="표준 9 2 2 2 2 2 7 3 3" xfId="17618"/>
    <cellStyle name="표준 9 2 2 2 2 2 7 4" xfId="6842"/>
    <cellStyle name="표준 9 2 2 2 2 2 7 5" xfId="12413"/>
    <cellStyle name="표준 9 2 2 2 2 2 8" xfId="2977"/>
    <cellStyle name="표준 9 2 2 2 2 2 8 2" xfId="8551"/>
    <cellStyle name="표준 9 2 2 2 2 2 8 3" xfId="14122"/>
    <cellStyle name="표준 9 2 2 2 2 2 9" xfId="4834"/>
    <cellStyle name="표준 9 2 2 2 2 2 9 2" xfId="10409"/>
    <cellStyle name="표준 9 2 2 2 2 2 9 3" xfId="15980"/>
    <cellStyle name="표준 9 2 2 2 2 3" xfId="297"/>
    <cellStyle name="표준 9 2 2 2 2 3 10" xfId="6623"/>
    <cellStyle name="표준 9 2 2 2 2 3 11" xfId="12194"/>
    <cellStyle name="표준 9 2 2 2 2 3 2" xfId="685"/>
    <cellStyle name="표준 9 2 2 2 2 3 2 2" xfId="1322"/>
    <cellStyle name="표준 9 2 2 2 2 3 2 3" xfId="2148"/>
    <cellStyle name="표준 9 2 2 2 2 3 2 3 2" xfId="3875"/>
    <cellStyle name="표준 9 2 2 2 2 3 2 3 2 2" xfId="9450"/>
    <cellStyle name="표준 9 2 2 2 2 3 2 3 2 3" xfId="15021"/>
    <cellStyle name="표준 9 2 2 2 2 3 2 3 3" xfId="5733"/>
    <cellStyle name="표준 9 2 2 2 2 3 2 3 3 2" xfId="11308"/>
    <cellStyle name="표준 9 2 2 2 2 3 2 3 3 3" xfId="16879"/>
    <cellStyle name="표준 9 2 2 2 2 3 2 3 4" xfId="7741"/>
    <cellStyle name="표준 9 2 2 2 2 3 2 3 5" xfId="13312"/>
    <cellStyle name="표준 9 2 2 2 2 3 2 4" xfId="3144"/>
    <cellStyle name="표준 9 2 2 2 2 3 2 4 2" xfId="8718"/>
    <cellStyle name="표준 9 2 2 2 2 3 2 4 3" xfId="14289"/>
    <cellStyle name="표준 9 2 2 2 2 3 2 5" xfId="5001"/>
    <cellStyle name="표준 9 2 2 2 2 3 2 5 2" xfId="10576"/>
    <cellStyle name="표준 9 2 2 2 2 3 2 5 3" xfId="16147"/>
    <cellStyle name="표준 9 2 2 2 2 3 2 6" xfId="7009"/>
    <cellStyle name="표준 9 2 2 2 2 3 2 7" xfId="12580"/>
    <cellStyle name="표준 9 2 2 2 2 3 3" xfId="929"/>
    <cellStyle name="표준 9 2 2 2 2 3 3 2" xfId="1323"/>
    <cellStyle name="표준 9 2 2 2 2 3 3 3" xfId="2392"/>
    <cellStyle name="표준 9 2 2 2 2 3 3 3 2" xfId="4119"/>
    <cellStyle name="표준 9 2 2 2 2 3 3 3 2 2" xfId="9694"/>
    <cellStyle name="표준 9 2 2 2 2 3 3 3 2 3" xfId="15265"/>
    <cellStyle name="표준 9 2 2 2 2 3 3 3 3" xfId="5977"/>
    <cellStyle name="표준 9 2 2 2 2 3 3 3 3 2" xfId="11552"/>
    <cellStyle name="표준 9 2 2 2 2 3 3 3 3 3" xfId="17123"/>
    <cellStyle name="표준 9 2 2 2 2 3 3 3 4" xfId="7985"/>
    <cellStyle name="표준 9 2 2 2 2 3 3 3 5" xfId="13556"/>
    <cellStyle name="표준 9 2 2 2 2 3 3 4" xfId="3388"/>
    <cellStyle name="표준 9 2 2 2 2 3 3 4 2" xfId="8962"/>
    <cellStyle name="표준 9 2 2 2 2 3 3 4 3" xfId="14533"/>
    <cellStyle name="표준 9 2 2 2 2 3 3 5" xfId="5245"/>
    <cellStyle name="표준 9 2 2 2 2 3 3 5 2" xfId="10820"/>
    <cellStyle name="표준 9 2 2 2 2 3 3 5 3" xfId="16391"/>
    <cellStyle name="표준 9 2 2 2 2 3 3 6" xfId="7253"/>
    <cellStyle name="표준 9 2 2 2 2 3 3 7" xfId="12824"/>
    <cellStyle name="표준 9 2 2 2 2 3 4" xfId="1321"/>
    <cellStyle name="표준 9 2 2 2 2 3 5" xfId="1904"/>
    <cellStyle name="표준 9 2 2 2 2 3 5 2" xfId="3631"/>
    <cellStyle name="표준 9 2 2 2 2 3 5 2 2" xfId="9206"/>
    <cellStyle name="표준 9 2 2 2 2 3 5 2 3" xfId="14777"/>
    <cellStyle name="표준 9 2 2 2 2 3 5 3" xfId="5489"/>
    <cellStyle name="표준 9 2 2 2 2 3 5 3 2" xfId="11064"/>
    <cellStyle name="표준 9 2 2 2 2 3 5 3 3" xfId="16635"/>
    <cellStyle name="표준 9 2 2 2 2 3 5 4" xfId="7497"/>
    <cellStyle name="표준 9 2 2 2 2 3 5 5" xfId="13068"/>
    <cellStyle name="표준 9 2 2 2 2 3 6" xfId="2636"/>
    <cellStyle name="표준 9 2 2 2 2 3 6 2" xfId="4363"/>
    <cellStyle name="표준 9 2 2 2 2 3 6 2 2" xfId="9938"/>
    <cellStyle name="표준 9 2 2 2 2 3 6 2 3" xfId="15509"/>
    <cellStyle name="표준 9 2 2 2 2 3 6 3" xfId="6221"/>
    <cellStyle name="표준 9 2 2 2 2 3 6 3 2" xfId="11796"/>
    <cellStyle name="표준 9 2 2 2 2 3 6 3 3" xfId="17367"/>
    <cellStyle name="표준 9 2 2 2 2 3 6 4" xfId="8229"/>
    <cellStyle name="표준 9 2 2 2 2 3 6 5" xfId="13800"/>
    <cellStyle name="표준 9 2 2 2 2 3 7" xfId="441"/>
    <cellStyle name="표준 9 2 2 2 2 3 7 2" xfId="4577"/>
    <cellStyle name="표준 9 2 2 2 2 3 7 2 2" xfId="10152"/>
    <cellStyle name="표준 9 2 2 2 2 3 7 2 3" xfId="15723"/>
    <cellStyle name="표준 9 2 2 2 2 3 7 3" xfId="6435"/>
    <cellStyle name="표준 9 2 2 2 2 3 7 3 2" xfId="12010"/>
    <cellStyle name="표준 9 2 2 2 2 3 7 3 3" xfId="17581"/>
    <cellStyle name="표준 9 2 2 2 2 3 7 4" xfId="6765"/>
    <cellStyle name="표준 9 2 2 2 2 3 7 5" xfId="12336"/>
    <cellStyle name="표준 9 2 2 2 2 3 8" xfId="2900"/>
    <cellStyle name="표준 9 2 2 2 2 3 8 2" xfId="8474"/>
    <cellStyle name="표준 9 2 2 2 2 3 8 3" xfId="14045"/>
    <cellStyle name="표준 9 2 2 2 2 3 9" xfId="4757"/>
    <cellStyle name="표준 9 2 2 2 2 3 9 2" xfId="10332"/>
    <cellStyle name="표준 9 2 2 2 2 3 9 3" xfId="15903"/>
    <cellStyle name="표준 9 2 2 2 2 4" xfId="595"/>
    <cellStyle name="표준 9 2 2 2 2 4 2" xfId="1324"/>
    <cellStyle name="표준 9 2 2 2 2 4 3" xfId="2058"/>
    <cellStyle name="표준 9 2 2 2 2 4 3 2" xfId="3785"/>
    <cellStyle name="표준 9 2 2 2 2 4 3 2 2" xfId="9360"/>
    <cellStyle name="표준 9 2 2 2 2 4 3 2 3" xfId="14931"/>
    <cellStyle name="표준 9 2 2 2 2 4 3 3" xfId="5643"/>
    <cellStyle name="표준 9 2 2 2 2 4 3 3 2" xfId="11218"/>
    <cellStyle name="표준 9 2 2 2 2 4 3 3 3" xfId="16789"/>
    <cellStyle name="표준 9 2 2 2 2 4 3 4" xfId="7651"/>
    <cellStyle name="표준 9 2 2 2 2 4 3 5" xfId="13222"/>
    <cellStyle name="표준 9 2 2 2 2 4 4" xfId="3054"/>
    <cellStyle name="표준 9 2 2 2 2 4 4 2" xfId="8628"/>
    <cellStyle name="표준 9 2 2 2 2 4 4 3" xfId="14199"/>
    <cellStyle name="표준 9 2 2 2 2 4 5" xfId="4911"/>
    <cellStyle name="표준 9 2 2 2 2 4 5 2" xfId="10486"/>
    <cellStyle name="표준 9 2 2 2 2 4 5 3" xfId="16057"/>
    <cellStyle name="표준 9 2 2 2 2 4 6" xfId="6919"/>
    <cellStyle name="표준 9 2 2 2 2 4 7" xfId="12490"/>
    <cellStyle name="표준 9 2 2 2 2 5" xfId="839"/>
    <cellStyle name="표준 9 2 2 2 2 5 2" xfId="1325"/>
    <cellStyle name="표준 9 2 2 2 2 5 3" xfId="2302"/>
    <cellStyle name="표준 9 2 2 2 2 5 3 2" xfId="4029"/>
    <cellStyle name="표준 9 2 2 2 2 5 3 2 2" xfId="9604"/>
    <cellStyle name="표준 9 2 2 2 2 5 3 2 3" xfId="15175"/>
    <cellStyle name="표준 9 2 2 2 2 5 3 3" xfId="5887"/>
    <cellStyle name="표준 9 2 2 2 2 5 3 3 2" xfId="11462"/>
    <cellStyle name="표준 9 2 2 2 2 5 3 3 3" xfId="17033"/>
    <cellStyle name="표준 9 2 2 2 2 5 3 4" xfId="7895"/>
    <cellStyle name="표준 9 2 2 2 2 5 3 5" xfId="13466"/>
    <cellStyle name="표준 9 2 2 2 2 5 4" xfId="3298"/>
    <cellStyle name="표준 9 2 2 2 2 5 4 2" xfId="8872"/>
    <cellStyle name="표준 9 2 2 2 2 5 4 3" xfId="14443"/>
    <cellStyle name="표준 9 2 2 2 2 5 5" xfId="5155"/>
    <cellStyle name="표준 9 2 2 2 2 5 5 2" xfId="10730"/>
    <cellStyle name="표준 9 2 2 2 2 5 5 3" xfId="16301"/>
    <cellStyle name="표준 9 2 2 2 2 5 6" xfId="7163"/>
    <cellStyle name="표준 9 2 2 2 2 5 7" xfId="12734"/>
    <cellStyle name="표준 9 2 2 2 2 6" xfId="1317"/>
    <cellStyle name="표준 9 2 2 2 2 7" xfId="1814"/>
    <cellStyle name="표준 9 2 2 2 2 7 2" xfId="3541"/>
    <cellStyle name="표준 9 2 2 2 2 7 2 2" xfId="9116"/>
    <cellStyle name="표준 9 2 2 2 2 7 2 3" xfId="14687"/>
    <cellStyle name="표준 9 2 2 2 2 7 3" xfId="5399"/>
    <cellStyle name="표준 9 2 2 2 2 7 3 2" xfId="10974"/>
    <cellStyle name="표준 9 2 2 2 2 7 3 3" xfId="16545"/>
    <cellStyle name="표준 9 2 2 2 2 7 4" xfId="7407"/>
    <cellStyle name="표준 9 2 2 2 2 7 5" xfId="12978"/>
    <cellStyle name="표준 9 2 2 2 2 8" xfId="2546"/>
    <cellStyle name="표준 9 2 2 2 2 8 2" xfId="4273"/>
    <cellStyle name="표준 9 2 2 2 2 8 2 2" xfId="9848"/>
    <cellStyle name="표준 9 2 2 2 2 8 2 3" xfId="15419"/>
    <cellStyle name="표준 9 2 2 2 2 8 3" xfId="6131"/>
    <cellStyle name="표준 9 2 2 2 2 8 3 2" xfId="11706"/>
    <cellStyle name="표준 9 2 2 2 2 8 3 3" xfId="17277"/>
    <cellStyle name="표준 9 2 2 2 2 8 4" xfId="8139"/>
    <cellStyle name="표준 9 2 2 2 2 8 5" xfId="13710"/>
    <cellStyle name="표준 9 2 2 2 2 9" xfId="351"/>
    <cellStyle name="표준 9 2 2 2 2 9 2" xfId="4516"/>
    <cellStyle name="표준 9 2 2 2 2 9 2 2" xfId="10091"/>
    <cellStyle name="표준 9 2 2 2 2 9 2 3" xfId="15662"/>
    <cellStyle name="표준 9 2 2 2 2 9 3" xfId="6374"/>
    <cellStyle name="표준 9 2 2 2 2 9 3 2" xfId="11949"/>
    <cellStyle name="표준 9 2 2 2 2 9 3 3" xfId="17520"/>
    <cellStyle name="표준 9 2 2 2 2 9 4" xfId="6675"/>
    <cellStyle name="표준 9 2 2 2 2 9 5" xfId="12246"/>
    <cellStyle name="표준 9 2 2 2 3" xfId="224"/>
    <cellStyle name="표준 9 2 2 2 3 10" xfId="6550"/>
    <cellStyle name="표준 9 2 2 2 3 11" xfId="12121"/>
    <cellStyle name="표준 9 2 2 2 3 2" xfId="737"/>
    <cellStyle name="표준 9 2 2 2 3 2 2" xfId="1327"/>
    <cellStyle name="표준 9 2 2 2 3 2 3" xfId="2200"/>
    <cellStyle name="표준 9 2 2 2 3 2 3 2" xfId="3927"/>
    <cellStyle name="표준 9 2 2 2 3 2 3 2 2" xfId="9502"/>
    <cellStyle name="표준 9 2 2 2 3 2 3 2 3" xfId="15073"/>
    <cellStyle name="표준 9 2 2 2 3 2 3 3" xfId="5785"/>
    <cellStyle name="표준 9 2 2 2 3 2 3 3 2" xfId="11360"/>
    <cellStyle name="표준 9 2 2 2 3 2 3 3 3" xfId="16931"/>
    <cellStyle name="표준 9 2 2 2 3 2 3 4" xfId="7793"/>
    <cellStyle name="표준 9 2 2 2 3 2 3 5" xfId="13364"/>
    <cellStyle name="표준 9 2 2 2 3 2 4" xfId="3196"/>
    <cellStyle name="표준 9 2 2 2 3 2 4 2" xfId="8770"/>
    <cellStyle name="표준 9 2 2 2 3 2 4 3" xfId="14341"/>
    <cellStyle name="표준 9 2 2 2 3 2 5" xfId="5053"/>
    <cellStyle name="표준 9 2 2 2 3 2 5 2" xfId="10628"/>
    <cellStyle name="표준 9 2 2 2 3 2 5 3" xfId="16199"/>
    <cellStyle name="표준 9 2 2 2 3 2 6" xfId="7061"/>
    <cellStyle name="표준 9 2 2 2 3 2 7" xfId="12632"/>
    <cellStyle name="표준 9 2 2 2 3 3" xfId="981"/>
    <cellStyle name="표준 9 2 2 2 3 3 2" xfId="1328"/>
    <cellStyle name="표준 9 2 2 2 3 3 3" xfId="2444"/>
    <cellStyle name="표준 9 2 2 2 3 3 3 2" xfId="4171"/>
    <cellStyle name="표준 9 2 2 2 3 3 3 2 2" xfId="9746"/>
    <cellStyle name="표준 9 2 2 2 3 3 3 2 3" xfId="15317"/>
    <cellStyle name="표준 9 2 2 2 3 3 3 3" xfId="6029"/>
    <cellStyle name="표준 9 2 2 2 3 3 3 3 2" xfId="11604"/>
    <cellStyle name="표준 9 2 2 2 3 3 3 3 3" xfId="17175"/>
    <cellStyle name="표준 9 2 2 2 3 3 3 4" xfId="8037"/>
    <cellStyle name="표준 9 2 2 2 3 3 3 5" xfId="13608"/>
    <cellStyle name="표준 9 2 2 2 3 3 4" xfId="3440"/>
    <cellStyle name="표준 9 2 2 2 3 3 4 2" xfId="9014"/>
    <cellStyle name="표준 9 2 2 2 3 3 4 3" xfId="14585"/>
    <cellStyle name="표준 9 2 2 2 3 3 5" xfId="5297"/>
    <cellStyle name="표준 9 2 2 2 3 3 5 2" xfId="10872"/>
    <cellStyle name="표준 9 2 2 2 3 3 5 3" xfId="16443"/>
    <cellStyle name="표준 9 2 2 2 3 3 6" xfId="7305"/>
    <cellStyle name="표준 9 2 2 2 3 3 7" xfId="12876"/>
    <cellStyle name="표준 9 2 2 2 3 4" xfId="1326"/>
    <cellStyle name="표준 9 2 2 2 3 5" xfId="1956"/>
    <cellStyle name="표준 9 2 2 2 3 5 2" xfId="3683"/>
    <cellStyle name="표준 9 2 2 2 3 5 2 2" xfId="9258"/>
    <cellStyle name="표준 9 2 2 2 3 5 2 3" xfId="14829"/>
    <cellStyle name="표준 9 2 2 2 3 5 3" xfId="5541"/>
    <cellStyle name="표준 9 2 2 2 3 5 3 2" xfId="11116"/>
    <cellStyle name="표준 9 2 2 2 3 5 3 3" xfId="16687"/>
    <cellStyle name="표준 9 2 2 2 3 5 4" xfId="7549"/>
    <cellStyle name="표준 9 2 2 2 3 5 5" xfId="13120"/>
    <cellStyle name="표준 9 2 2 2 3 6" xfId="2688"/>
    <cellStyle name="표준 9 2 2 2 3 6 2" xfId="4415"/>
    <cellStyle name="표준 9 2 2 2 3 6 2 2" xfId="9990"/>
    <cellStyle name="표준 9 2 2 2 3 6 2 3" xfId="15561"/>
    <cellStyle name="표준 9 2 2 2 3 6 3" xfId="6273"/>
    <cellStyle name="표준 9 2 2 2 3 6 3 2" xfId="11848"/>
    <cellStyle name="표준 9 2 2 2 3 6 3 3" xfId="17419"/>
    <cellStyle name="표준 9 2 2 2 3 6 4" xfId="8281"/>
    <cellStyle name="표준 9 2 2 2 3 6 5" xfId="13852"/>
    <cellStyle name="표준 9 2 2 2 3 7" xfId="493"/>
    <cellStyle name="표준 9 2 2 2 3 7 2" xfId="4590"/>
    <cellStyle name="표준 9 2 2 2 3 7 2 2" xfId="10165"/>
    <cellStyle name="표준 9 2 2 2 3 7 2 3" xfId="15736"/>
    <cellStyle name="표준 9 2 2 2 3 7 3" xfId="6448"/>
    <cellStyle name="표준 9 2 2 2 3 7 3 2" xfId="12023"/>
    <cellStyle name="표준 9 2 2 2 3 7 3 3" xfId="17594"/>
    <cellStyle name="표준 9 2 2 2 3 7 4" xfId="6817"/>
    <cellStyle name="표준 9 2 2 2 3 7 5" xfId="12388"/>
    <cellStyle name="표준 9 2 2 2 3 8" xfId="2952"/>
    <cellStyle name="표준 9 2 2 2 3 8 2" xfId="8526"/>
    <cellStyle name="표준 9 2 2 2 3 8 3" xfId="14097"/>
    <cellStyle name="표준 9 2 2 2 3 9" xfId="4809"/>
    <cellStyle name="표준 9 2 2 2 3 9 2" xfId="10384"/>
    <cellStyle name="표준 9 2 2 2 3 9 3" xfId="15955"/>
    <cellStyle name="표준 9 2 2 2 4" xfId="273"/>
    <cellStyle name="표준 9 2 2 2 4 10" xfId="6599"/>
    <cellStyle name="표준 9 2 2 2 4 11" xfId="12170"/>
    <cellStyle name="표준 9 2 2 2 4 2" xfId="660"/>
    <cellStyle name="표준 9 2 2 2 4 2 2" xfId="1330"/>
    <cellStyle name="표준 9 2 2 2 4 2 3" xfId="2123"/>
    <cellStyle name="표준 9 2 2 2 4 2 3 2" xfId="3850"/>
    <cellStyle name="표준 9 2 2 2 4 2 3 2 2" xfId="9425"/>
    <cellStyle name="표준 9 2 2 2 4 2 3 2 3" xfId="14996"/>
    <cellStyle name="표준 9 2 2 2 4 2 3 3" xfId="5708"/>
    <cellStyle name="표준 9 2 2 2 4 2 3 3 2" xfId="11283"/>
    <cellStyle name="표준 9 2 2 2 4 2 3 3 3" xfId="16854"/>
    <cellStyle name="표준 9 2 2 2 4 2 3 4" xfId="7716"/>
    <cellStyle name="표준 9 2 2 2 4 2 3 5" xfId="13287"/>
    <cellStyle name="표준 9 2 2 2 4 2 4" xfId="3119"/>
    <cellStyle name="표준 9 2 2 2 4 2 4 2" xfId="8693"/>
    <cellStyle name="표준 9 2 2 2 4 2 4 3" xfId="14264"/>
    <cellStyle name="표준 9 2 2 2 4 2 5" xfId="4976"/>
    <cellStyle name="표준 9 2 2 2 4 2 5 2" xfId="10551"/>
    <cellStyle name="표준 9 2 2 2 4 2 5 3" xfId="16122"/>
    <cellStyle name="표준 9 2 2 2 4 2 6" xfId="6984"/>
    <cellStyle name="표준 9 2 2 2 4 2 7" xfId="12555"/>
    <cellStyle name="표준 9 2 2 2 4 3" xfId="904"/>
    <cellStyle name="표준 9 2 2 2 4 3 2" xfId="1331"/>
    <cellStyle name="표준 9 2 2 2 4 3 3" xfId="2367"/>
    <cellStyle name="표준 9 2 2 2 4 3 3 2" xfId="4094"/>
    <cellStyle name="표준 9 2 2 2 4 3 3 2 2" xfId="9669"/>
    <cellStyle name="표준 9 2 2 2 4 3 3 2 3" xfId="15240"/>
    <cellStyle name="표준 9 2 2 2 4 3 3 3" xfId="5952"/>
    <cellStyle name="표준 9 2 2 2 4 3 3 3 2" xfId="11527"/>
    <cellStyle name="표준 9 2 2 2 4 3 3 3 3" xfId="17098"/>
    <cellStyle name="표준 9 2 2 2 4 3 3 4" xfId="7960"/>
    <cellStyle name="표준 9 2 2 2 4 3 3 5" xfId="13531"/>
    <cellStyle name="표준 9 2 2 2 4 3 4" xfId="3363"/>
    <cellStyle name="표준 9 2 2 2 4 3 4 2" xfId="8937"/>
    <cellStyle name="표준 9 2 2 2 4 3 4 3" xfId="14508"/>
    <cellStyle name="표준 9 2 2 2 4 3 5" xfId="5220"/>
    <cellStyle name="표준 9 2 2 2 4 3 5 2" xfId="10795"/>
    <cellStyle name="표준 9 2 2 2 4 3 5 3" xfId="16366"/>
    <cellStyle name="표준 9 2 2 2 4 3 6" xfId="7228"/>
    <cellStyle name="표준 9 2 2 2 4 3 7" xfId="12799"/>
    <cellStyle name="표준 9 2 2 2 4 4" xfId="1329"/>
    <cellStyle name="표준 9 2 2 2 4 5" xfId="1879"/>
    <cellStyle name="표준 9 2 2 2 4 5 2" xfId="3606"/>
    <cellStyle name="표준 9 2 2 2 4 5 2 2" xfId="9181"/>
    <cellStyle name="표준 9 2 2 2 4 5 2 3" xfId="14752"/>
    <cellStyle name="표준 9 2 2 2 4 5 3" xfId="5464"/>
    <cellStyle name="표준 9 2 2 2 4 5 3 2" xfId="11039"/>
    <cellStyle name="표준 9 2 2 2 4 5 3 3" xfId="16610"/>
    <cellStyle name="표준 9 2 2 2 4 5 4" xfId="7472"/>
    <cellStyle name="표준 9 2 2 2 4 5 5" xfId="13043"/>
    <cellStyle name="표준 9 2 2 2 4 6" xfId="2611"/>
    <cellStyle name="표준 9 2 2 2 4 6 2" xfId="4338"/>
    <cellStyle name="표준 9 2 2 2 4 6 2 2" xfId="9913"/>
    <cellStyle name="표준 9 2 2 2 4 6 2 3" xfId="15484"/>
    <cellStyle name="표준 9 2 2 2 4 6 3" xfId="6196"/>
    <cellStyle name="표준 9 2 2 2 4 6 3 2" xfId="11771"/>
    <cellStyle name="표준 9 2 2 2 4 6 3 3" xfId="17342"/>
    <cellStyle name="표준 9 2 2 2 4 6 4" xfId="8204"/>
    <cellStyle name="표준 9 2 2 2 4 6 5" xfId="13775"/>
    <cellStyle name="표준 9 2 2 2 4 7" xfId="416"/>
    <cellStyle name="표준 9 2 2 2 4 7 2" xfId="4553"/>
    <cellStyle name="표준 9 2 2 2 4 7 2 2" xfId="10128"/>
    <cellStyle name="표준 9 2 2 2 4 7 2 3" xfId="15699"/>
    <cellStyle name="표준 9 2 2 2 4 7 3" xfId="6411"/>
    <cellStyle name="표준 9 2 2 2 4 7 3 2" xfId="11986"/>
    <cellStyle name="표준 9 2 2 2 4 7 3 3" xfId="17557"/>
    <cellStyle name="표준 9 2 2 2 4 7 4" xfId="6740"/>
    <cellStyle name="표준 9 2 2 2 4 7 5" xfId="12311"/>
    <cellStyle name="표준 9 2 2 2 4 8" xfId="2875"/>
    <cellStyle name="표준 9 2 2 2 4 8 2" xfId="8449"/>
    <cellStyle name="표준 9 2 2 2 4 8 3" xfId="14020"/>
    <cellStyle name="표준 9 2 2 2 4 9" xfId="4732"/>
    <cellStyle name="표준 9 2 2 2 4 9 2" xfId="10307"/>
    <cellStyle name="표준 9 2 2 2 4 9 3" xfId="15878"/>
    <cellStyle name="표준 9 2 2 2 5" xfId="570"/>
    <cellStyle name="표준 9 2 2 2 5 2" xfId="1332"/>
    <cellStyle name="표준 9 2 2 2 5 3" xfId="2033"/>
    <cellStyle name="표준 9 2 2 2 5 3 2" xfId="3760"/>
    <cellStyle name="표준 9 2 2 2 5 3 2 2" xfId="9335"/>
    <cellStyle name="표준 9 2 2 2 5 3 2 3" xfId="14906"/>
    <cellStyle name="표준 9 2 2 2 5 3 3" xfId="5618"/>
    <cellStyle name="표준 9 2 2 2 5 3 3 2" xfId="11193"/>
    <cellStyle name="표준 9 2 2 2 5 3 3 3" xfId="16764"/>
    <cellStyle name="표준 9 2 2 2 5 3 4" xfId="7626"/>
    <cellStyle name="표준 9 2 2 2 5 3 5" xfId="13197"/>
    <cellStyle name="표준 9 2 2 2 5 4" xfId="3029"/>
    <cellStyle name="표준 9 2 2 2 5 4 2" xfId="8603"/>
    <cellStyle name="표준 9 2 2 2 5 4 3" xfId="14174"/>
    <cellStyle name="표준 9 2 2 2 5 5" xfId="4886"/>
    <cellStyle name="표준 9 2 2 2 5 5 2" xfId="10461"/>
    <cellStyle name="표준 9 2 2 2 5 5 3" xfId="16032"/>
    <cellStyle name="표준 9 2 2 2 5 6" xfId="6894"/>
    <cellStyle name="표준 9 2 2 2 5 7" xfId="12465"/>
    <cellStyle name="표준 9 2 2 2 6" xfId="814"/>
    <cellStyle name="표준 9 2 2 2 6 2" xfId="1333"/>
    <cellStyle name="표준 9 2 2 2 6 3" xfId="2277"/>
    <cellStyle name="표준 9 2 2 2 6 3 2" xfId="4004"/>
    <cellStyle name="표준 9 2 2 2 6 3 2 2" xfId="9579"/>
    <cellStyle name="표준 9 2 2 2 6 3 2 3" xfId="15150"/>
    <cellStyle name="표준 9 2 2 2 6 3 3" xfId="5862"/>
    <cellStyle name="표준 9 2 2 2 6 3 3 2" xfId="11437"/>
    <cellStyle name="표준 9 2 2 2 6 3 3 3" xfId="17008"/>
    <cellStyle name="표준 9 2 2 2 6 3 4" xfId="7870"/>
    <cellStyle name="표준 9 2 2 2 6 3 5" xfId="13441"/>
    <cellStyle name="표준 9 2 2 2 6 4" xfId="3273"/>
    <cellStyle name="표준 9 2 2 2 6 4 2" xfId="8847"/>
    <cellStyle name="표준 9 2 2 2 6 4 3" xfId="14418"/>
    <cellStyle name="표준 9 2 2 2 6 5" xfId="5130"/>
    <cellStyle name="표준 9 2 2 2 6 5 2" xfId="10705"/>
    <cellStyle name="표준 9 2 2 2 6 5 3" xfId="16276"/>
    <cellStyle name="표준 9 2 2 2 6 6" xfId="7138"/>
    <cellStyle name="표준 9 2 2 2 6 7" xfId="12709"/>
    <cellStyle name="표준 9 2 2 2 7" xfId="1316"/>
    <cellStyle name="표준 9 2 2 2 8" xfId="1789"/>
    <cellStyle name="표준 9 2 2 2 8 2" xfId="3516"/>
    <cellStyle name="표준 9 2 2 2 8 2 2" xfId="9091"/>
    <cellStyle name="표준 9 2 2 2 8 2 3" xfId="14662"/>
    <cellStyle name="표준 9 2 2 2 8 3" xfId="5374"/>
    <cellStyle name="표준 9 2 2 2 8 3 2" xfId="10949"/>
    <cellStyle name="표준 9 2 2 2 8 3 3" xfId="16520"/>
    <cellStyle name="표준 9 2 2 2 8 4" xfId="7382"/>
    <cellStyle name="표준 9 2 2 2 8 5" xfId="12953"/>
    <cellStyle name="표준 9 2 2 2 9" xfId="2521"/>
    <cellStyle name="표준 9 2 2 2 9 2" xfId="4248"/>
    <cellStyle name="표준 9 2 2 2 9 2 2" xfId="9823"/>
    <cellStyle name="표준 9 2 2 2 9 2 3" xfId="15394"/>
    <cellStyle name="표준 9 2 2 2 9 3" xfId="6106"/>
    <cellStyle name="표준 9 2 2 2 9 3 2" xfId="11681"/>
    <cellStyle name="표준 9 2 2 2 9 3 3" xfId="17252"/>
    <cellStyle name="표준 9 2 2 2 9 4" xfId="8114"/>
    <cellStyle name="표준 9 2 2 2 9 5" xfId="13685"/>
    <cellStyle name="표준 9 2 2 3" xfId="187"/>
    <cellStyle name="표준 9 2 2 3 10" xfId="2798"/>
    <cellStyle name="표준 9 2 2 3 10 2" xfId="8372"/>
    <cellStyle name="표준 9 2 2 3 10 3" xfId="13943"/>
    <cellStyle name="표준 9 2 2 3 11" xfId="4655"/>
    <cellStyle name="표준 9 2 2 3 11 2" xfId="10230"/>
    <cellStyle name="표준 9 2 2 3 11 3" xfId="15801"/>
    <cellStyle name="표준 9 2 2 3 12" xfId="6513"/>
    <cellStyle name="표준 9 2 2 3 13" xfId="12084"/>
    <cellStyle name="표준 9 2 2 3 2" xfId="236"/>
    <cellStyle name="표준 9 2 2 3 2 10" xfId="6562"/>
    <cellStyle name="표준 9 2 2 3 2 11" xfId="12133"/>
    <cellStyle name="표준 9 2 2 3 2 2" xfId="750"/>
    <cellStyle name="표준 9 2 2 3 2 2 2" xfId="1336"/>
    <cellStyle name="표준 9 2 2 3 2 2 3" xfId="2213"/>
    <cellStyle name="표준 9 2 2 3 2 2 3 2" xfId="3940"/>
    <cellStyle name="표준 9 2 2 3 2 2 3 2 2" xfId="9515"/>
    <cellStyle name="표준 9 2 2 3 2 2 3 2 3" xfId="15086"/>
    <cellStyle name="표준 9 2 2 3 2 2 3 3" xfId="5798"/>
    <cellStyle name="표준 9 2 2 3 2 2 3 3 2" xfId="11373"/>
    <cellStyle name="표준 9 2 2 3 2 2 3 3 3" xfId="16944"/>
    <cellStyle name="표준 9 2 2 3 2 2 3 4" xfId="7806"/>
    <cellStyle name="표준 9 2 2 3 2 2 3 5" xfId="13377"/>
    <cellStyle name="표준 9 2 2 3 2 2 4" xfId="3209"/>
    <cellStyle name="표준 9 2 2 3 2 2 4 2" xfId="8783"/>
    <cellStyle name="표준 9 2 2 3 2 2 4 3" xfId="14354"/>
    <cellStyle name="표준 9 2 2 3 2 2 5" xfId="5066"/>
    <cellStyle name="표준 9 2 2 3 2 2 5 2" xfId="10641"/>
    <cellStyle name="표준 9 2 2 3 2 2 5 3" xfId="16212"/>
    <cellStyle name="표준 9 2 2 3 2 2 6" xfId="7074"/>
    <cellStyle name="표준 9 2 2 3 2 2 7" xfId="12645"/>
    <cellStyle name="표준 9 2 2 3 2 3" xfId="994"/>
    <cellStyle name="표준 9 2 2 3 2 3 2" xfId="1337"/>
    <cellStyle name="표준 9 2 2 3 2 3 3" xfId="2457"/>
    <cellStyle name="표준 9 2 2 3 2 3 3 2" xfId="4184"/>
    <cellStyle name="표준 9 2 2 3 2 3 3 2 2" xfId="9759"/>
    <cellStyle name="표준 9 2 2 3 2 3 3 2 3" xfId="15330"/>
    <cellStyle name="표준 9 2 2 3 2 3 3 3" xfId="6042"/>
    <cellStyle name="표준 9 2 2 3 2 3 3 3 2" xfId="11617"/>
    <cellStyle name="표준 9 2 2 3 2 3 3 3 3" xfId="17188"/>
    <cellStyle name="표준 9 2 2 3 2 3 3 4" xfId="8050"/>
    <cellStyle name="표준 9 2 2 3 2 3 3 5" xfId="13621"/>
    <cellStyle name="표준 9 2 2 3 2 3 4" xfId="3453"/>
    <cellStyle name="표준 9 2 2 3 2 3 4 2" xfId="9027"/>
    <cellStyle name="표준 9 2 2 3 2 3 4 3" xfId="14598"/>
    <cellStyle name="표준 9 2 2 3 2 3 5" xfId="5310"/>
    <cellStyle name="표준 9 2 2 3 2 3 5 2" xfId="10885"/>
    <cellStyle name="표준 9 2 2 3 2 3 5 3" xfId="16456"/>
    <cellStyle name="표준 9 2 2 3 2 3 6" xfId="7318"/>
    <cellStyle name="표준 9 2 2 3 2 3 7" xfId="12889"/>
    <cellStyle name="표준 9 2 2 3 2 4" xfId="1335"/>
    <cellStyle name="표준 9 2 2 3 2 5" xfId="1969"/>
    <cellStyle name="표준 9 2 2 3 2 5 2" xfId="3696"/>
    <cellStyle name="표준 9 2 2 3 2 5 2 2" xfId="9271"/>
    <cellStyle name="표준 9 2 2 3 2 5 2 3" xfId="14842"/>
    <cellStyle name="표준 9 2 2 3 2 5 3" xfId="5554"/>
    <cellStyle name="표준 9 2 2 3 2 5 3 2" xfId="11129"/>
    <cellStyle name="표준 9 2 2 3 2 5 3 3" xfId="16700"/>
    <cellStyle name="표준 9 2 2 3 2 5 4" xfId="7562"/>
    <cellStyle name="표준 9 2 2 3 2 5 5" xfId="13133"/>
    <cellStyle name="표준 9 2 2 3 2 6" xfId="2701"/>
    <cellStyle name="표준 9 2 2 3 2 6 2" xfId="4428"/>
    <cellStyle name="표준 9 2 2 3 2 6 2 2" xfId="10003"/>
    <cellStyle name="표준 9 2 2 3 2 6 2 3" xfId="15574"/>
    <cellStyle name="표준 9 2 2 3 2 6 3" xfId="6286"/>
    <cellStyle name="표준 9 2 2 3 2 6 3 2" xfId="11861"/>
    <cellStyle name="표준 9 2 2 3 2 6 3 3" xfId="17432"/>
    <cellStyle name="표준 9 2 2 3 2 6 4" xfId="8294"/>
    <cellStyle name="표준 9 2 2 3 2 6 5" xfId="13865"/>
    <cellStyle name="표준 9 2 2 3 2 7" xfId="506"/>
    <cellStyle name="표준 9 2 2 3 2 7 2" xfId="4602"/>
    <cellStyle name="표준 9 2 2 3 2 7 2 2" xfId="10177"/>
    <cellStyle name="표준 9 2 2 3 2 7 2 3" xfId="15748"/>
    <cellStyle name="표준 9 2 2 3 2 7 3" xfId="6460"/>
    <cellStyle name="표준 9 2 2 3 2 7 3 2" xfId="12035"/>
    <cellStyle name="표준 9 2 2 3 2 7 3 3" xfId="17606"/>
    <cellStyle name="표준 9 2 2 3 2 7 4" xfId="6830"/>
    <cellStyle name="표준 9 2 2 3 2 7 5" xfId="12401"/>
    <cellStyle name="표준 9 2 2 3 2 8" xfId="2965"/>
    <cellStyle name="표준 9 2 2 3 2 8 2" xfId="8539"/>
    <cellStyle name="표준 9 2 2 3 2 8 3" xfId="14110"/>
    <cellStyle name="표준 9 2 2 3 2 9" xfId="4822"/>
    <cellStyle name="표준 9 2 2 3 2 9 2" xfId="10397"/>
    <cellStyle name="표준 9 2 2 3 2 9 3" xfId="15968"/>
    <cellStyle name="표준 9 2 2 3 3" xfId="285"/>
    <cellStyle name="표준 9 2 2 3 3 10" xfId="6611"/>
    <cellStyle name="표준 9 2 2 3 3 11" xfId="12182"/>
    <cellStyle name="표준 9 2 2 3 3 2" xfId="673"/>
    <cellStyle name="표준 9 2 2 3 3 2 2" xfId="1339"/>
    <cellStyle name="표준 9 2 2 3 3 2 3" xfId="2136"/>
    <cellStyle name="표준 9 2 2 3 3 2 3 2" xfId="3863"/>
    <cellStyle name="표준 9 2 2 3 3 2 3 2 2" xfId="9438"/>
    <cellStyle name="표준 9 2 2 3 3 2 3 2 3" xfId="15009"/>
    <cellStyle name="표준 9 2 2 3 3 2 3 3" xfId="5721"/>
    <cellStyle name="표준 9 2 2 3 3 2 3 3 2" xfId="11296"/>
    <cellStyle name="표준 9 2 2 3 3 2 3 3 3" xfId="16867"/>
    <cellStyle name="표준 9 2 2 3 3 2 3 4" xfId="7729"/>
    <cellStyle name="표준 9 2 2 3 3 2 3 5" xfId="13300"/>
    <cellStyle name="표준 9 2 2 3 3 2 4" xfId="3132"/>
    <cellStyle name="표준 9 2 2 3 3 2 4 2" xfId="8706"/>
    <cellStyle name="표준 9 2 2 3 3 2 4 3" xfId="14277"/>
    <cellStyle name="표준 9 2 2 3 3 2 5" xfId="4989"/>
    <cellStyle name="표준 9 2 2 3 3 2 5 2" xfId="10564"/>
    <cellStyle name="표준 9 2 2 3 3 2 5 3" xfId="16135"/>
    <cellStyle name="표준 9 2 2 3 3 2 6" xfId="6997"/>
    <cellStyle name="표준 9 2 2 3 3 2 7" xfId="12568"/>
    <cellStyle name="표준 9 2 2 3 3 3" xfId="917"/>
    <cellStyle name="표준 9 2 2 3 3 3 2" xfId="1340"/>
    <cellStyle name="표준 9 2 2 3 3 3 3" xfId="2380"/>
    <cellStyle name="표준 9 2 2 3 3 3 3 2" xfId="4107"/>
    <cellStyle name="표준 9 2 2 3 3 3 3 2 2" xfId="9682"/>
    <cellStyle name="표준 9 2 2 3 3 3 3 2 3" xfId="15253"/>
    <cellStyle name="표준 9 2 2 3 3 3 3 3" xfId="5965"/>
    <cellStyle name="표준 9 2 2 3 3 3 3 3 2" xfId="11540"/>
    <cellStyle name="표준 9 2 2 3 3 3 3 3 3" xfId="17111"/>
    <cellStyle name="표준 9 2 2 3 3 3 3 4" xfId="7973"/>
    <cellStyle name="표준 9 2 2 3 3 3 3 5" xfId="13544"/>
    <cellStyle name="표준 9 2 2 3 3 3 4" xfId="3376"/>
    <cellStyle name="표준 9 2 2 3 3 3 4 2" xfId="8950"/>
    <cellStyle name="표준 9 2 2 3 3 3 4 3" xfId="14521"/>
    <cellStyle name="표준 9 2 2 3 3 3 5" xfId="5233"/>
    <cellStyle name="표준 9 2 2 3 3 3 5 2" xfId="10808"/>
    <cellStyle name="표준 9 2 2 3 3 3 5 3" xfId="16379"/>
    <cellStyle name="표준 9 2 2 3 3 3 6" xfId="7241"/>
    <cellStyle name="표준 9 2 2 3 3 3 7" xfId="12812"/>
    <cellStyle name="표준 9 2 2 3 3 4" xfId="1338"/>
    <cellStyle name="표준 9 2 2 3 3 5" xfId="1892"/>
    <cellStyle name="표준 9 2 2 3 3 5 2" xfId="3619"/>
    <cellStyle name="표준 9 2 2 3 3 5 2 2" xfId="9194"/>
    <cellStyle name="표준 9 2 2 3 3 5 2 3" xfId="14765"/>
    <cellStyle name="표준 9 2 2 3 3 5 3" xfId="5477"/>
    <cellStyle name="표준 9 2 2 3 3 5 3 2" xfId="11052"/>
    <cellStyle name="표준 9 2 2 3 3 5 3 3" xfId="16623"/>
    <cellStyle name="표준 9 2 2 3 3 5 4" xfId="7485"/>
    <cellStyle name="표준 9 2 2 3 3 5 5" xfId="13056"/>
    <cellStyle name="표준 9 2 2 3 3 6" xfId="2624"/>
    <cellStyle name="표준 9 2 2 3 3 6 2" xfId="4351"/>
    <cellStyle name="표준 9 2 2 3 3 6 2 2" xfId="9926"/>
    <cellStyle name="표준 9 2 2 3 3 6 2 3" xfId="15497"/>
    <cellStyle name="표준 9 2 2 3 3 6 3" xfId="6209"/>
    <cellStyle name="표준 9 2 2 3 3 6 3 2" xfId="11784"/>
    <cellStyle name="표준 9 2 2 3 3 6 3 3" xfId="17355"/>
    <cellStyle name="표준 9 2 2 3 3 6 4" xfId="8217"/>
    <cellStyle name="표준 9 2 2 3 3 6 5" xfId="13788"/>
    <cellStyle name="표준 9 2 2 3 3 7" xfId="429"/>
    <cellStyle name="표준 9 2 2 3 3 7 2" xfId="4565"/>
    <cellStyle name="표준 9 2 2 3 3 7 2 2" xfId="10140"/>
    <cellStyle name="표준 9 2 2 3 3 7 2 3" xfId="15711"/>
    <cellStyle name="표준 9 2 2 3 3 7 3" xfId="6423"/>
    <cellStyle name="표준 9 2 2 3 3 7 3 2" xfId="11998"/>
    <cellStyle name="표준 9 2 2 3 3 7 3 3" xfId="17569"/>
    <cellStyle name="표준 9 2 2 3 3 7 4" xfId="6753"/>
    <cellStyle name="표준 9 2 2 3 3 7 5" xfId="12324"/>
    <cellStyle name="표준 9 2 2 3 3 8" xfId="2888"/>
    <cellStyle name="표준 9 2 2 3 3 8 2" xfId="8462"/>
    <cellStyle name="표준 9 2 2 3 3 8 3" xfId="14033"/>
    <cellStyle name="표준 9 2 2 3 3 9" xfId="4745"/>
    <cellStyle name="표준 9 2 2 3 3 9 2" xfId="10320"/>
    <cellStyle name="표준 9 2 2 3 3 9 3" xfId="15891"/>
    <cellStyle name="표준 9 2 2 3 4" xfId="583"/>
    <cellStyle name="표준 9 2 2 3 4 2" xfId="1341"/>
    <cellStyle name="표준 9 2 2 3 4 3" xfId="2046"/>
    <cellStyle name="표준 9 2 2 3 4 3 2" xfId="3773"/>
    <cellStyle name="표준 9 2 2 3 4 3 2 2" xfId="9348"/>
    <cellStyle name="표준 9 2 2 3 4 3 2 3" xfId="14919"/>
    <cellStyle name="표준 9 2 2 3 4 3 3" xfId="5631"/>
    <cellStyle name="표준 9 2 2 3 4 3 3 2" xfId="11206"/>
    <cellStyle name="표준 9 2 2 3 4 3 3 3" xfId="16777"/>
    <cellStyle name="표준 9 2 2 3 4 3 4" xfId="7639"/>
    <cellStyle name="표준 9 2 2 3 4 3 5" xfId="13210"/>
    <cellStyle name="표준 9 2 2 3 4 4" xfId="3042"/>
    <cellStyle name="표준 9 2 2 3 4 4 2" xfId="8616"/>
    <cellStyle name="표준 9 2 2 3 4 4 3" xfId="14187"/>
    <cellStyle name="표준 9 2 2 3 4 5" xfId="4899"/>
    <cellStyle name="표준 9 2 2 3 4 5 2" xfId="10474"/>
    <cellStyle name="표준 9 2 2 3 4 5 3" xfId="16045"/>
    <cellStyle name="표준 9 2 2 3 4 6" xfId="6907"/>
    <cellStyle name="표준 9 2 2 3 4 7" xfId="12478"/>
    <cellStyle name="표준 9 2 2 3 5" xfId="827"/>
    <cellStyle name="표준 9 2 2 3 5 2" xfId="1342"/>
    <cellStyle name="표준 9 2 2 3 5 3" xfId="2290"/>
    <cellStyle name="표준 9 2 2 3 5 3 2" xfId="4017"/>
    <cellStyle name="표준 9 2 2 3 5 3 2 2" xfId="9592"/>
    <cellStyle name="표준 9 2 2 3 5 3 2 3" xfId="15163"/>
    <cellStyle name="표준 9 2 2 3 5 3 3" xfId="5875"/>
    <cellStyle name="표준 9 2 2 3 5 3 3 2" xfId="11450"/>
    <cellStyle name="표준 9 2 2 3 5 3 3 3" xfId="17021"/>
    <cellStyle name="표준 9 2 2 3 5 3 4" xfId="7883"/>
    <cellStyle name="표준 9 2 2 3 5 3 5" xfId="13454"/>
    <cellStyle name="표준 9 2 2 3 5 4" xfId="3286"/>
    <cellStyle name="표준 9 2 2 3 5 4 2" xfId="8860"/>
    <cellStyle name="표준 9 2 2 3 5 4 3" xfId="14431"/>
    <cellStyle name="표준 9 2 2 3 5 5" xfId="5143"/>
    <cellStyle name="표준 9 2 2 3 5 5 2" xfId="10718"/>
    <cellStyle name="표준 9 2 2 3 5 5 3" xfId="16289"/>
    <cellStyle name="표준 9 2 2 3 5 6" xfId="7151"/>
    <cellStyle name="표준 9 2 2 3 5 7" xfId="12722"/>
    <cellStyle name="표준 9 2 2 3 6" xfId="1334"/>
    <cellStyle name="표준 9 2 2 3 7" xfId="1802"/>
    <cellStyle name="표준 9 2 2 3 7 2" xfId="3529"/>
    <cellStyle name="표준 9 2 2 3 7 2 2" xfId="9104"/>
    <cellStyle name="표준 9 2 2 3 7 2 3" xfId="14675"/>
    <cellStyle name="표준 9 2 2 3 7 3" xfId="5387"/>
    <cellStyle name="표준 9 2 2 3 7 3 2" xfId="10962"/>
    <cellStyle name="표준 9 2 2 3 7 3 3" xfId="16533"/>
    <cellStyle name="표준 9 2 2 3 7 4" xfId="7395"/>
    <cellStyle name="표준 9 2 2 3 7 5" xfId="12966"/>
    <cellStyle name="표준 9 2 2 3 8" xfId="2534"/>
    <cellStyle name="표준 9 2 2 3 8 2" xfId="4261"/>
    <cellStyle name="표준 9 2 2 3 8 2 2" xfId="9836"/>
    <cellStyle name="표준 9 2 2 3 8 2 3" xfId="15407"/>
    <cellStyle name="표준 9 2 2 3 8 3" xfId="6119"/>
    <cellStyle name="표준 9 2 2 3 8 3 2" xfId="11694"/>
    <cellStyle name="표준 9 2 2 3 8 3 3" xfId="17265"/>
    <cellStyle name="표준 9 2 2 3 8 4" xfId="8127"/>
    <cellStyle name="표준 9 2 2 3 8 5" xfId="13698"/>
    <cellStyle name="표준 9 2 2 3 9" xfId="339"/>
    <cellStyle name="표준 9 2 2 3 9 2" xfId="4504"/>
    <cellStyle name="표준 9 2 2 3 9 2 2" xfId="10079"/>
    <cellStyle name="표준 9 2 2 3 9 2 3" xfId="15650"/>
    <cellStyle name="표준 9 2 2 3 9 3" xfId="6362"/>
    <cellStyle name="표준 9 2 2 3 9 3 2" xfId="11937"/>
    <cellStyle name="표준 9 2 2 3 9 3 3" xfId="17508"/>
    <cellStyle name="표준 9 2 2 3 9 4" xfId="6663"/>
    <cellStyle name="표준 9 2 2 3 9 5" xfId="12234"/>
    <cellStyle name="표준 9 2 2 4" xfId="212"/>
    <cellStyle name="표준 9 2 2 4 10" xfId="2823"/>
    <cellStyle name="표준 9 2 2 4 10 2" xfId="8397"/>
    <cellStyle name="표준 9 2 2 4 10 3" xfId="13968"/>
    <cellStyle name="표준 9 2 2 4 11" xfId="4680"/>
    <cellStyle name="표준 9 2 2 4 11 2" xfId="10255"/>
    <cellStyle name="표준 9 2 2 4 11 3" xfId="15826"/>
    <cellStyle name="표준 9 2 2 4 12" xfId="6538"/>
    <cellStyle name="표준 9 2 2 4 13" xfId="12109"/>
    <cellStyle name="표준 9 2 2 4 2" xfId="531"/>
    <cellStyle name="표준 9 2 2 4 2 10" xfId="12426"/>
    <cellStyle name="표준 9 2 2 4 2 2" xfId="775"/>
    <cellStyle name="표준 9 2 2 4 2 2 2" xfId="1345"/>
    <cellStyle name="표준 9 2 2 4 2 2 3" xfId="2238"/>
    <cellStyle name="표준 9 2 2 4 2 2 3 2" xfId="3965"/>
    <cellStyle name="표준 9 2 2 4 2 2 3 2 2" xfId="9540"/>
    <cellStyle name="표준 9 2 2 4 2 2 3 2 3" xfId="15111"/>
    <cellStyle name="표준 9 2 2 4 2 2 3 3" xfId="5823"/>
    <cellStyle name="표준 9 2 2 4 2 2 3 3 2" xfId="11398"/>
    <cellStyle name="표준 9 2 2 4 2 2 3 3 3" xfId="16969"/>
    <cellStyle name="표준 9 2 2 4 2 2 3 4" xfId="7831"/>
    <cellStyle name="표준 9 2 2 4 2 2 3 5" xfId="13402"/>
    <cellStyle name="표준 9 2 2 4 2 2 4" xfId="3234"/>
    <cellStyle name="표준 9 2 2 4 2 2 4 2" xfId="8808"/>
    <cellStyle name="표준 9 2 2 4 2 2 4 3" xfId="14379"/>
    <cellStyle name="표준 9 2 2 4 2 2 5" xfId="5091"/>
    <cellStyle name="표준 9 2 2 4 2 2 5 2" xfId="10666"/>
    <cellStyle name="표준 9 2 2 4 2 2 5 3" xfId="16237"/>
    <cellStyle name="표준 9 2 2 4 2 2 6" xfId="7099"/>
    <cellStyle name="표준 9 2 2 4 2 2 7" xfId="12670"/>
    <cellStyle name="표준 9 2 2 4 2 3" xfId="1019"/>
    <cellStyle name="표준 9 2 2 4 2 3 2" xfId="1346"/>
    <cellStyle name="표준 9 2 2 4 2 3 3" xfId="2482"/>
    <cellStyle name="표준 9 2 2 4 2 3 3 2" xfId="4209"/>
    <cellStyle name="표준 9 2 2 4 2 3 3 2 2" xfId="9784"/>
    <cellStyle name="표준 9 2 2 4 2 3 3 2 3" xfId="15355"/>
    <cellStyle name="표준 9 2 2 4 2 3 3 3" xfId="6067"/>
    <cellStyle name="표준 9 2 2 4 2 3 3 3 2" xfId="11642"/>
    <cellStyle name="표준 9 2 2 4 2 3 3 3 3" xfId="17213"/>
    <cellStyle name="표준 9 2 2 4 2 3 3 4" xfId="8075"/>
    <cellStyle name="표준 9 2 2 4 2 3 3 5" xfId="13646"/>
    <cellStyle name="표준 9 2 2 4 2 3 4" xfId="3478"/>
    <cellStyle name="표준 9 2 2 4 2 3 4 2" xfId="9052"/>
    <cellStyle name="표준 9 2 2 4 2 3 4 3" xfId="14623"/>
    <cellStyle name="표준 9 2 2 4 2 3 5" xfId="5335"/>
    <cellStyle name="표준 9 2 2 4 2 3 5 2" xfId="10910"/>
    <cellStyle name="표준 9 2 2 4 2 3 5 3" xfId="16481"/>
    <cellStyle name="표준 9 2 2 4 2 3 6" xfId="7343"/>
    <cellStyle name="표준 9 2 2 4 2 3 7" xfId="12914"/>
    <cellStyle name="표준 9 2 2 4 2 4" xfId="1344"/>
    <cellStyle name="표준 9 2 2 4 2 5" xfId="1994"/>
    <cellStyle name="표준 9 2 2 4 2 5 2" xfId="3721"/>
    <cellStyle name="표준 9 2 2 4 2 5 2 2" xfId="9296"/>
    <cellStyle name="표준 9 2 2 4 2 5 2 3" xfId="14867"/>
    <cellStyle name="표준 9 2 2 4 2 5 3" xfId="5579"/>
    <cellStyle name="표준 9 2 2 4 2 5 3 2" xfId="11154"/>
    <cellStyle name="표준 9 2 2 4 2 5 3 3" xfId="16725"/>
    <cellStyle name="표준 9 2 2 4 2 5 4" xfId="7587"/>
    <cellStyle name="표준 9 2 2 4 2 5 5" xfId="13158"/>
    <cellStyle name="표준 9 2 2 4 2 6" xfId="2726"/>
    <cellStyle name="표준 9 2 2 4 2 6 2" xfId="4453"/>
    <cellStyle name="표준 9 2 2 4 2 6 2 2" xfId="10028"/>
    <cellStyle name="표준 9 2 2 4 2 6 2 3" xfId="15599"/>
    <cellStyle name="표준 9 2 2 4 2 6 3" xfId="6311"/>
    <cellStyle name="표준 9 2 2 4 2 6 3 2" xfId="11886"/>
    <cellStyle name="표준 9 2 2 4 2 6 3 3" xfId="17457"/>
    <cellStyle name="표준 9 2 2 4 2 6 4" xfId="8319"/>
    <cellStyle name="표준 9 2 2 4 2 6 5" xfId="13890"/>
    <cellStyle name="표준 9 2 2 4 2 7" xfId="2990"/>
    <cellStyle name="표준 9 2 2 4 2 7 2" xfId="8564"/>
    <cellStyle name="표준 9 2 2 4 2 7 3" xfId="14135"/>
    <cellStyle name="표준 9 2 2 4 2 8" xfId="4847"/>
    <cellStyle name="표준 9 2 2 4 2 8 2" xfId="10422"/>
    <cellStyle name="표준 9 2 2 4 2 8 3" xfId="15993"/>
    <cellStyle name="표준 9 2 2 4 2 9" xfId="6855"/>
    <cellStyle name="표준 9 2 2 4 3" xfId="454"/>
    <cellStyle name="표준 9 2 2 4 3 10" xfId="12349"/>
    <cellStyle name="표준 9 2 2 4 3 2" xfId="698"/>
    <cellStyle name="표준 9 2 2 4 3 2 2" xfId="1348"/>
    <cellStyle name="표준 9 2 2 4 3 2 3" xfId="2161"/>
    <cellStyle name="표준 9 2 2 4 3 2 3 2" xfId="3888"/>
    <cellStyle name="표준 9 2 2 4 3 2 3 2 2" xfId="9463"/>
    <cellStyle name="표준 9 2 2 4 3 2 3 2 3" xfId="15034"/>
    <cellStyle name="표준 9 2 2 4 3 2 3 3" xfId="5746"/>
    <cellStyle name="표준 9 2 2 4 3 2 3 3 2" xfId="11321"/>
    <cellStyle name="표준 9 2 2 4 3 2 3 3 3" xfId="16892"/>
    <cellStyle name="표준 9 2 2 4 3 2 3 4" xfId="7754"/>
    <cellStyle name="표준 9 2 2 4 3 2 3 5" xfId="13325"/>
    <cellStyle name="표준 9 2 2 4 3 2 4" xfId="3157"/>
    <cellStyle name="표준 9 2 2 4 3 2 4 2" xfId="8731"/>
    <cellStyle name="표준 9 2 2 4 3 2 4 3" xfId="14302"/>
    <cellStyle name="표준 9 2 2 4 3 2 5" xfId="5014"/>
    <cellStyle name="표준 9 2 2 4 3 2 5 2" xfId="10589"/>
    <cellStyle name="표준 9 2 2 4 3 2 5 3" xfId="16160"/>
    <cellStyle name="표준 9 2 2 4 3 2 6" xfId="7022"/>
    <cellStyle name="표준 9 2 2 4 3 2 7" xfId="12593"/>
    <cellStyle name="표준 9 2 2 4 3 3" xfId="942"/>
    <cellStyle name="표준 9 2 2 4 3 3 2" xfId="1349"/>
    <cellStyle name="표준 9 2 2 4 3 3 3" xfId="2405"/>
    <cellStyle name="표준 9 2 2 4 3 3 3 2" xfId="4132"/>
    <cellStyle name="표준 9 2 2 4 3 3 3 2 2" xfId="9707"/>
    <cellStyle name="표준 9 2 2 4 3 3 3 2 3" xfId="15278"/>
    <cellStyle name="표준 9 2 2 4 3 3 3 3" xfId="5990"/>
    <cellStyle name="표준 9 2 2 4 3 3 3 3 2" xfId="11565"/>
    <cellStyle name="표준 9 2 2 4 3 3 3 3 3" xfId="17136"/>
    <cellStyle name="표준 9 2 2 4 3 3 3 4" xfId="7998"/>
    <cellStyle name="표준 9 2 2 4 3 3 3 5" xfId="13569"/>
    <cellStyle name="표준 9 2 2 4 3 3 4" xfId="3401"/>
    <cellStyle name="표준 9 2 2 4 3 3 4 2" xfId="8975"/>
    <cellStyle name="표준 9 2 2 4 3 3 4 3" xfId="14546"/>
    <cellStyle name="표준 9 2 2 4 3 3 5" xfId="5258"/>
    <cellStyle name="표준 9 2 2 4 3 3 5 2" xfId="10833"/>
    <cellStyle name="표준 9 2 2 4 3 3 5 3" xfId="16404"/>
    <cellStyle name="표준 9 2 2 4 3 3 6" xfId="7266"/>
    <cellStyle name="표준 9 2 2 4 3 3 7" xfId="12837"/>
    <cellStyle name="표준 9 2 2 4 3 4" xfId="1347"/>
    <cellStyle name="표준 9 2 2 4 3 5" xfId="1917"/>
    <cellStyle name="표준 9 2 2 4 3 5 2" xfId="3644"/>
    <cellStyle name="표준 9 2 2 4 3 5 2 2" xfId="9219"/>
    <cellStyle name="표준 9 2 2 4 3 5 2 3" xfId="14790"/>
    <cellStyle name="표준 9 2 2 4 3 5 3" xfId="5502"/>
    <cellStyle name="표준 9 2 2 4 3 5 3 2" xfId="11077"/>
    <cellStyle name="표준 9 2 2 4 3 5 3 3" xfId="16648"/>
    <cellStyle name="표준 9 2 2 4 3 5 4" xfId="7510"/>
    <cellStyle name="표준 9 2 2 4 3 5 5" xfId="13081"/>
    <cellStyle name="표준 9 2 2 4 3 6" xfId="2649"/>
    <cellStyle name="표준 9 2 2 4 3 6 2" xfId="4376"/>
    <cellStyle name="표준 9 2 2 4 3 6 2 2" xfId="9951"/>
    <cellStyle name="표준 9 2 2 4 3 6 2 3" xfId="15522"/>
    <cellStyle name="표준 9 2 2 4 3 6 3" xfId="6234"/>
    <cellStyle name="표준 9 2 2 4 3 6 3 2" xfId="11809"/>
    <cellStyle name="표준 9 2 2 4 3 6 3 3" xfId="17380"/>
    <cellStyle name="표준 9 2 2 4 3 6 4" xfId="8242"/>
    <cellStyle name="표준 9 2 2 4 3 6 5" xfId="13813"/>
    <cellStyle name="표준 9 2 2 4 3 7" xfId="2913"/>
    <cellStyle name="표준 9 2 2 4 3 7 2" xfId="8487"/>
    <cellStyle name="표준 9 2 2 4 3 7 3" xfId="14058"/>
    <cellStyle name="표준 9 2 2 4 3 8" xfId="4770"/>
    <cellStyle name="표준 9 2 2 4 3 8 2" xfId="10345"/>
    <cellStyle name="표준 9 2 2 4 3 8 3" xfId="15916"/>
    <cellStyle name="표준 9 2 2 4 3 9" xfId="6778"/>
    <cellStyle name="표준 9 2 2 4 4" xfId="608"/>
    <cellStyle name="표준 9 2 2 4 4 2" xfId="1350"/>
    <cellStyle name="표준 9 2 2 4 4 3" xfId="2071"/>
    <cellStyle name="표준 9 2 2 4 4 3 2" xfId="3798"/>
    <cellStyle name="표준 9 2 2 4 4 3 2 2" xfId="9373"/>
    <cellStyle name="표준 9 2 2 4 4 3 2 3" xfId="14944"/>
    <cellStyle name="표준 9 2 2 4 4 3 3" xfId="5656"/>
    <cellStyle name="표준 9 2 2 4 4 3 3 2" xfId="11231"/>
    <cellStyle name="표준 9 2 2 4 4 3 3 3" xfId="16802"/>
    <cellStyle name="표준 9 2 2 4 4 3 4" xfId="7664"/>
    <cellStyle name="표준 9 2 2 4 4 3 5" xfId="13235"/>
    <cellStyle name="표준 9 2 2 4 4 4" xfId="3067"/>
    <cellStyle name="표준 9 2 2 4 4 4 2" xfId="8641"/>
    <cellStyle name="표준 9 2 2 4 4 4 3" xfId="14212"/>
    <cellStyle name="표준 9 2 2 4 4 5" xfId="4924"/>
    <cellStyle name="표준 9 2 2 4 4 5 2" xfId="10499"/>
    <cellStyle name="표준 9 2 2 4 4 5 3" xfId="16070"/>
    <cellStyle name="표준 9 2 2 4 4 6" xfId="6932"/>
    <cellStyle name="표준 9 2 2 4 4 7" xfId="12503"/>
    <cellStyle name="표준 9 2 2 4 5" xfId="852"/>
    <cellStyle name="표준 9 2 2 4 5 2" xfId="1351"/>
    <cellStyle name="표준 9 2 2 4 5 3" xfId="2315"/>
    <cellStyle name="표준 9 2 2 4 5 3 2" xfId="4042"/>
    <cellStyle name="표준 9 2 2 4 5 3 2 2" xfId="9617"/>
    <cellStyle name="표준 9 2 2 4 5 3 2 3" xfId="15188"/>
    <cellStyle name="표준 9 2 2 4 5 3 3" xfId="5900"/>
    <cellStyle name="표준 9 2 2 4 5 3 3 2" xfId="11475"/>
    <cellStyle name="표준 9 2 2 4 5 3 3 3" xfId="17046"/>
    <cellStyle name="표준 9 2 2 4 5 3 4" xfId="7908"/>
    <cellStyle name="표준 9 2 2 4 5 3 5" xfId="13479"/>
    <cellStyle name="표준 9 2 2 4 5 4" xfId="3311"/>
    <cellStyle name="표준 9 2 2 4 5 4 2" xfId="8885"/>
    <cellStyle name="표준 9 2 2 4 5 4 3" xfId="14456"/>
    <cellStyle name="표준 9 2 2 4 5 5" xfId="5168"/>
    <cellStyle name="표준 9 2 2 4 5 5 2" xfId="10743"/>
    <cellStyle name="표준 9 2 2 4 5 5 3" xfId="16314"/>
    <cellStyle name="표준 9 2 2 4 5 6" xfId="7176"/>
    <cellStyle name="표준 9 2 2 4 5 7" xfId="12747"/>
    <cellStyle name="표준 9 2 2 4 6" xfId="1343"/>
    <cellStyle name="표준 9 2 2 4 7" xfId="1827"/>
    <cellStyle name="표준 9 2 2 4 7 2" xfId="3554"/>
    <cellStyle name="표준 9 2 2 4 7 2 2" xfId="9129"/>
    <cellStyle name="표준 9 2 2 4 7 2 3" xfId="14700"/>
    <cellStyle name="표준 9 2 2 4 7 3" xfId="5412"/>
    <cellStyle name="표준 9 2 2 4 7 3 2" xfId="10987"/>
    <cellStyle name="표준 9 2 2 4 7 3 3" xfId="16558"/>
    <cellStyle name="표준 9 2 2 4 7 4" xfId="7420"/>
    <cellStyle name="표준 9 2 2 4 7 5" xfId="12991"/>
    <cellStyle name="표준 9 2 2 4 8" xfId="2559"/>
    <cellStyle name="표준 9 2 2 4 8 2" xfId="4286"/>
    <cellStyle name="표준 9 2 2 4 8 2 2" xfId="9861"/>
    <cellStyle name="표준 9 2 2 4 8 2 3" xfId="15432"/>
    <cellStyle name="표준 9 2 2 4 8 3" xfId="6144"/>
    <cellStyle name="표준 9 2 2 4 8 3 2" xfId="11719"/>
    <cellStyle name="표준 9 2 2 4 8 3 3" xfId="17290"/>
    <cellStyle name="표준 9 2 2 4 8 4" xfId="8152"/>
    <cellStyle name="표준 9 2 2 4 8 5" xfId="13723"/>
    <cellStyle name="표준 9 2 2 4 9" xfId="364"/>
    <cellStyle name="표준 9 2 2 4 9 2" xfId="4529"/>
    <cellStyle name="표준 9 2 2 4 9 2 2" xfId="10104"/>
    <cellStyle name="표준 9 2 2 4 9 2 3" xfId="15675"/>
    <cellStyle name="표준 9 2 2 4 9 3" xfId="6387"/>
    <cellStyle name="표준 9 2 2 4 9 3 2" xfId="11962"/>
    <cellStyle name="표준 9 2 2 4 9 3 3" xfId="17533"/>
    <cellStyle name="표준 9 2 2 4 9 4" xfId="6688"/>
    <cellStyle name="표준 9 2 2 4 9 5" xfId="12259"/>
    <cellStyle name="표준 9 2 2 5" xfId="261"/>
    <cellStyle name="표준 9 2 2 5 10" xfId="2836"/>
    <cellStyle name="표준 9 2 2 5 10 2" xfId="8410"/>
    <cellStyle name="표준 9 2 2 5 10 3" xfId="13981"/>
    <cellStyle name="표준 9 2 2 5 11" xfId="4693"/>
    <cellStyle name="표준 9 2 2 5 11 2" xfId="10268"/>
    <cellStyle name="표준 9 2 2 5 11 3" xfId="15839"/>
    <cellStyle name="표준 9 2 2 5 12" xfId="6587"/>
    <cellStyle name="표준 9 2 2 5 13" xfId="12158"/>
    <cellStyle name="표준 9 2 2 5 2" xfId="544"/>
    <cellStyle name="표준 9 2 2 5 2 10" xfId="12439"/>
    <cellStyle name="표준 9 2 2 5 2 2" xfId="788"/>
    <cellStyle name="표준 9 2 2 5 2 2 2" xfId="1354"/>
    <cellStyle name="표준 9 2 2 5 2 2 3" xfId="2251"/>
    <cellStyle name="표준 9 2 2 5 2 2 3 2" xfId="3978"/>
    <cellStyle name="표준 9 2 2 5 2 2 3 2 2" xfId="9553"/>
    <cellStyle name="표준 9 2 2 5 2 2 3 2 3" xfId="15124"/>
    <cellStyle name="표준 9 2 2 5 2 2 3 3" xfId="5836"/>
    <cellStyle name="표준 9 2 2 5 2 2 3 3 2" xfId="11411"/>
    <cellStyle name="표준 9 2 2 5 2 2 3 3 3" xfId="16982"/>
    <cellStyle name="표준 9 2 2 5 2 2 3 4" xfId="7844"/>
    <cellStyle name="표준 9 2 2 5 2 2 3 5" xfId="13415"/>
    <cellStyle name="표준 9 2 2 5 2 2 4" xfId="3247"/>
    <cellStyle name="표준 9 2 2 5 2 2 4 2" xfId="8821"/>
    <cellStyle name="표준 9 2 2 5 2 2 4 3" xfId="14392"/>
    <cellStyle name="표준 9 2 2 5 2 2 5" xfId="5104"/>
    <cellStyle name="표준 9 2 2 5 2 2 5 2" xfId="10679"/>
    <cellStyle name="표준 9 2 2 5 2 2 5 3" xfId="16250"/>
    <cellStyle name="표준 9 2 2 5 2 2 6" xfId="7112"/>
    <cellStyle name="표준 9 2 2 5 2 2 7" xfId="12683"/>
    <cellStyle name="표준 9 2 2 5 2 3" xfId="1032"/>
    <cellStyle name="표준 9 2 2 5 2 3 2" xfId="1355"/>
    <cellStyle name="표준 9 2 2 5 2 3 3" xfId="2495"/>
    <cellStyle name="표준 9 2 2 5 2 3 3 2" xfId="4222"/>
    <cellStyle name="표준 9 2 2 5 2 3 3 2 2" xfId="9797"/>
    <cellStyle name="표준 9 2 2 5 2 3 3 2 3" xfId="15368"/>
    <cellStyle name="표준 9 2 2 5 2 3 3 3" xfId="6080"/>
    <cellStyle name="표준 9 2 2 5 2 3 3 3 2" xfId="11655"/>
    <cellStyle name="표준 9 2 2 5 2 3 3 3 3" xfId="17226"/>
    <cellStyle name="표준 9 2 2 5 2 3 3 4" xfId="8088"/>
    <cellStyle name="표준 9 2 2 5 2 3 3 5" xfId="13659"/>
    <cellStyle name="표준 9 2 2 5 2 3 4" xfId="3491"/>
    <cellStyle name="표준 9 2 2 5 2 3 4 2" xfId="9065"/>
    <cellStyle name="표준 9 2 2 5 2 3 4 3" xfId="14636"/>
    <cellStyle name="표준 9 2 2 5 2 3 5" xfId="5348"/>
    <cellStyle name="표준 9 2 2 5 2 3 5 2" xfId="10923"/>
    <cellStyle name="표준 9 2 2 5 2 3 5 3" xfId="16494"/>
    <cellStyle name="표준 9 2 2 5 2 3 6" xfId="7356"/>
    <cellStyle name="표준 9 2 2 5 2 3 7" xfId="12927"/>
    <cellStyle name="표준 9 2 2 5 2 4" xfId="1353"/>
    <cellStyle name="표준 9 2 2 5 2 5" xfId="2007"/>
    <cellStyle name="표준 9 2 2 5 2 5 2" xfId="3734"/>
    <cellStyle name="표준 9 2 2 5 2 5 2 2" xfId="9309"/>
    <cellStyle name="표준 9 2 2 5 2 5 2 3" xfId="14880"/>
    <cellStyle name="표준 9 2 2 5 2 5 3" xfId="5592"/>
    <cellStyle name="표준 9 2 2 5 2 5 3 2" xfId="11167"/>
    <cellStyle name="표준 9 2 2 5 2 5 3 3" xfId="16738"/>
    <cellStyle name="표준 9 2 2 5 2 5 4" xfId="7600"/>
    <cellStyle name="표준 9 2 2 5 2 5 5" xfId="13171"/>
    <cellStyle name="표준 9 2 2 5 2 6" xfId="2739"/>
    <cellStyle name="표준 9 2 2 5 2 6 2" xfId="4466"/>
    <cellStyle name="표준 9 2 2 5 2 6 2 2" xfId="10041"/>
    <cellStyle name="표준 9 2 2 5 2 6 2 3" xfId="15612"/>
    <cellStyle name="표준 9 2 2 5 2 6 3" xfId="6324"/>
    <cellStyle name="표준 9 2 2 5 2 6 3 2" xfId="11899"/>
    <cellStyle name="표준 9 2 2 5 2 6 3 3" xfId="17470"/>
    <cellStyle name="표준 9 2 2 5 2 6 4" xfId="8332"/>
    <cellStyle name="표준 9 2 2 5 2 6 5" xfId="13903"/>
    <cellStyle name="표준 9 2 2 5 2 7" xfId="3003"/>
    <cellStyle name="표준 9 2 2 5 2 7 2" xfId="8577"/>
    <cellStyle name="표준 9 2 2 5 2 7 3" xfId="14148"/>
    <cellStyle name="표준 9 2 2 5 2 8" xfId="4860"/>
    <cellStyle name="표준 9 2 2 5 2 8 2" xfId="10435"/>
    <cellStyle name="표준 9 2 2 5 2 8 3" xfId="16006"/>
    <cellStyle name="표준 9 2 2 5 2 9" xfId="6868"/>
    <cellStyle name="표준 9 2 2 5 3" xfId="467"/>
    <cellStyle name="표준 9 2 2 5 3 10" xfId="12362"/>
    <cellStyle name="표준 9 2 2 5 3 2" xfId="711"/>
    <cellStyle name="표준 9 2 2 5 3 2 2" xfId="1357"/>
    <cellStyle name="표준 9 2 2 5 3 2 3" xfId="2174"/>
    <cellStyle name="표준 9 2 2 5 3 2 3 2" xfId="3901"/>
    <cellStyle name="표준 9 2 2 5 3 2 3 2 2" xfId="9476"/>
    <cellStyle name="표준 9 2 2 5 3 2 3 2 3" xfId="15047"/>
    <cellStyle name="표준 9 2 2 5 3 2 3 3" xfId="5759"/>
    <cellStyle name="표준 9 2 2 5 3 2 3 3 2" xfId="11334"/>
    <cellStyle name="표준 9 2 2 5 3 2 3 3 3" xfId="16905"/>
    <cellStyle name="표준 9 2 2 5 3 2 3 4" xfId="7767"/>
    <cellStyle name="표준 9 2 2 5 3 2 3 5" xfId="13338"/>
    <cellStyle name="표준 9 2 2 5 3 2 4" xfId="3170"/>
    <cellStyle name="표준 9 2 2 5 3 2 4 2" xfId="8744"/>
    <cellStyle name="표준 9 2 2 5 3 2 4 3" xfId="14315"/>
    <cellStyle name="표준 9 2 2 5 3 2 5" xfId="5027"/>
    <cellStyle name="표준 9 2 2 5 3 2 5 2" xfId="10602"/>
    <cellStyle name="표준 9 2 2 5 3 2 5 3" xfId="16173"/>
    <cellStyle name="표준 9 2 2 5 3 2 6" xfId="7035"/>
    <cellStyle name="표준 9 2 2 5 3 2 7" xfId="12606"/>
    <cellStyle name="표준 9 2 2 5 3 3" xfId="955"/>
    <cellStyle name="표준 9 2 2 5 3 3 2" xfId="1358"/>
    <cellStyle name="표준 9 2 2 5 3 3 3" xfId="2418"/>
    <cellStyle name="표준 9 2 2 5 3 3 3 2" xfId="4145"/>
    <cellStyle name="표준 9 2 2 5 3 3 3 2 2" xfId="9720"/>
    <cellStyle name="표준 9 2 2 5 3 3 3 2 3" xfId="15291"/>
    <cellStyle name="표준 9 2 2 5 3 3 3 3" xfId="6003"/>
    <cellStyle name="표준 9 2 2 5 3 3 3 3 2" xfId="11578"/>
    <cellStyle name="표준 9 2 2 5 3 3 3 3 3" xfId="17149"/>
    <cellStyle name="표준 9 2 2 5 3 3 3 4" xfId="8011"/>
    <cellStyle name="표준 9 2 2 5 3 3 3 5" xfId="13582"/>
    <cellStyle name="표준 9 2 2 5 3 3 4" xfId="3414"/>
    <cellStyle name="표준 9 2 2 5 3 3 4 2" xfId="8988"/>
    <cellStyle name="표준 9 2 2 5 3 3 4 3" xfId="14559"/>
    <cellStyle name="표준 9 2 2 5 3 3 5" xfId="5271"/>
    <cellStyle name="표준 9 2 2 5 3 3 5 2" xfId="10846"/>
    <cellStyle name="표준 9 2 2 5 3 3 5 3" xfId="16417"/>
    <cellStyle name="표준 9 2 2 5 3 3 6" xfId="7279"/>
    <cellStyle name="표준 9 2 2 5 3 3 7" xfId="12850"/>
    <cellStyle name="표준 9 2 2 5 3 4" xfId="1356"/>
    <cellStyle name="표준 9 2 2 5 3 5" xfId="1930"/>
    <cellStyle name="표준 9 2 2 5 3 5 2" xfId="3657"/>
    <cellStyle name="표준 9 2 2 5 3 5 2 2" xfId="9232"/>
    <cellStyle name="표준 9 2 2 5 3 5 2 3" xfId="14803"/>
    <cellStyle name="표준 9 2 2 5 3 5 3" xfId="5515"/>
    <cellStyle name="표준 9 2 2 5 3 5 3 2" xfId="11090"/>
    <cellStyle name="표준 9 2 2 5 3 5 3 3" xfId="16661"/>
    <cellStyle name="표준 9 2 2 5 3 5 4" xfId="7523"/>
    <cellStyle name="표준 9 2 2 5 3 5 5" xfId="13094"/>
    <cellStyle name="표준 9 2 2 5 3 6" xfId="2662"/>
    <cellStyle name="표준 9 2 2 5 3 6 2" xfId="4389"/>
    <cellStyle name="표준 9 2 2 5 3 6 2 2" xfId="9964"/>
    <cellStyle name="표준 9 2 2 5 3 6 2 3" xfId="15535"/>
    <cellStyle name="표준 9 2 2 5 3 6 3" xfId="6247"/>
    <cellStyle name="표준 9 2 2 5 3 6 3 2" xfId="11822"/>
    <cellStyle name="표준 9 2 2 5 3 6 3 3" xfId="17393"/>
    <cellStyle name="표준 9 2 2 5 3 6 4" xfId="8255"/>
    <cellStyle name="표준 9 2 2 5 3 6 5" xfId="13826"/>
    <cellStyle name="표준 9 2 2 5 3 7" xfId="2926"/>
    <cellStyle name="표준 9 2 2 5 3 7 2" xfId="8500"/>
    <cellStyle name="표준 9 2 2 5 3 7 3" xfId="14071"/>
    <cellStyle name="표준 9 2 2 5 3 8" xfId="4783"/>
    <cellStyle name="표준 9 2 2 5 3 8 2" xfId="10358"/>
    <cellStyle name="표준 9 2 2 5 3 8 3" xfId="15929"/>
    <cellStyle name="표준 9 2 2 5 3 9" xfId="6791"/>
    <cellStyle name="표준 9 2 2 5 4" xfId="621"/>
    <cellStyle name="표준 9 2 2 5 4 2" xfId="1359"/>
    <cellStyle name="표준 9 2 2 5 4 3" xfId="2084"/>
    <cellStyle name="표준 9 2 2 5 4 3 2" xfId="3811"/>
    <cellStyle name="표준 9 2 2 5 4 3 2 2" xfId="9386"/>
    <cellStyle name="표준 9 2 2 5 4 3 2 3" xfId="14957"/>
    <cellStyle name="표준 9 2 2 5 4 3 3" xfId="5669"/>
    <cellStyle name="표준 9 2 2 5 4 3 3 2" xfId="11244"/>
    <cellStyle name="표준 9 2 2 5 4 3 3 3" xfId="16815"/>
    <cellStyle name="표준 9 2 2 5 4 3 4" xfId="7677"/>
    <cellStyle name="표준 9 2 2 5 4 3 5" xfId="13248"/>
    <cellStyle name="표준 9 2 2 5 4 4" xfId="3080"/>
    <cellStyle name="표준 9 2 2 5 4 4 2" xfId="8654"/>
    <cellStyle name="표준 9 2 2 5 4 4 3" xfId="14225"/>
    <cellStyle name="표준 9 2 2 5 4 5" xfId="4937"/>
    <cellStyle name="표준 9 2 2 5 4 5 2" xfId="10512"/>
    <cellStyle name="표준 9 2 2 5 4 5 3" xfId="16083"/>
    <cellStyle name="표준 9 2 2 5 4 6" xfId="6945"/>
    <cellStyle name="표준 9 2 2 5 4 7" xfId="12516"/>
    <cellStyle name="표준 9 2 2 5 5" xfId="865"/>
    <cellStyle name="표준 9 2 2 5 5 2" xfId="1360"/>
    <cellStyle name="표준 9 2 2 5 5 3" xfId="2328"/>
    <cellStyle name="표준 9 2 2 5 5 3 2" xfId="4055"/>
    <cellStyle name="표준 9 2 2 5 5 3 2 2" xfId="9630"/>
    <cellStyle name="표준 9 2 2 5 5 3 2 3" xfId="15201"/>
    <cellStyle name="표준 9 2 2 5 5 3 3" xfId="5913"/>
    <cellStyle name="표준 9 2 2 5 5 3 3 2" xfId="11488"/>
    <cellStyle name="표준 9 2 2 5 5 3 3 3" xfId="17059"/>
    <cellStyle name="표준 9 2 2 5 5 3 4" xfId="7921"/>
    <cellStyle name="표준 9 2 2 5 5 3 5" xfId="13492"/>
    <cellStyle name="표준 9 2 2 5 5 4" xfId="3324"/>
    <cellStyle name="표준 9 2 2 5 5 4 2" xfId="8898"/>
    <cellStyle name="표준 9 2 2 5 5 4 3" xfId="14469"/>
    <cellStyle name="표준 9 2 2 5 5 5" xfId="5181"/>
    <cellStyle name="표준 9 2 2 5 5 5 2" xfId="10756"/>
    <cellStyle name="표준 9 2 2 5 5 5 3" xfId="16327"/>
    <cellStyle name="표준 9 2 2 5 5 6" xfId="7189"/>
    <cellStyle name="표준 9 2 2 5 5 7" xfId="12760"/>
    <cellStyle name="표준 9 2 2 5 6" xfId="1352"/>
    <cellStyle name="표준 9 2 2 5 7" xfId="1840"/>
    <cellStyle name="표준 9 2 2 5 7 2" xfId="3567"/>
    <cellStyle name="표준 9 2 2 5 7 2 2" xfId="9142"/>
    <cellStyle name="표준 9 2 2 5 7 2 3" xfId="14713"/>
    <cellStyle name="표준 9 2 2 5 7 3" xfId="5425"/>
    <cellStyle name="표준 9 2 2 5 7 3 2" xfId="11000"/>
    <cellStyle name="표준 9 2 2 5 7 3 3" xfId="16571"/>
    <cellStyle name="표준 9 2 2 5 7 4" xfId="7433"/>
    <cellStyle name="표준 9 2 2 5 7 5" xfId="13004"/>
    <cellStyle name="표준 9 2 2 5 8" xfId="2572"/>
    <cellStyle name="표준 9 2 2 5 8 2" xfId="4299"/>
    <cellStyle name="표준 9 2 2 5 8 2 2" xfId="9874"/>
    <cellStyle name="표준 9 2 2 5 8 2 3" xfId="15445"/>
    <cellStyle name="표준 9 2 2 5 8 3" xfId="6157"/>
    <cellStyle name="표준 9 2 2 5 8 3 2" xfId="11732"/>
    <cellStyle name="표준 9 2 2 5 8 3 3" xfId="17303"/>
    <cellStyle name="표준 9 2 2 5 8 4" xfId="8165"/>
    <cellStyle name="표준 9 2 2 5 8 5" xfId="13736"/>
    <cellStyle name="표준 9 2 2 5 9" xfId="377"/>
    <cellStyle name="표준 9 2 2 5 9 2" xfId="4541"/>
    <cellStyle name="표준 9 2 2 5 9 2 2" xfId="10116"/>
    <cellStyle name="표준 9 2 2 5 9 2 3" xfId="15687"/>
    <cellStyle name="표준 9 2 2 5 9 3" xfId="6399"/>
    <cellStyle name="표준 9 2 2 5 9 3 2" xfId="11974"/>
    <cellStyle name="표준 9 2 2 5 9 3 3" xfId="17545"/>
    <cellStyle name="표준 9 2 2 5 9 4" xfId="6701"/>
    <cellStyle name="표준 9 2 2 5 9 5" xfId="12272"/>
    <cellStyle name="표준 9 2 2 6" xfId="390"/>
    <cellStyle name="표준 9 2 2 6 10" xfId="6714"/>
    <cellStyle name="표준 9 2 2 6 11" xfId="12285"/>
    <cellStyle name="표준 9 2 2 6 2" xfId="480"/>
    <cellStyle name="표준 9 2 2 6 2 10" xfId="12375"/>
    <cellStyle name="표준 9 2 2 6 2 2" xfId="724"/>
    <cellStyle name="표준 9 2 2 6 2 2 2" xfId="1363"/>
    <cellStyle name="표준 9 2 2 6 2 2 3" xfId="2187"/>
    <cellStyle name="표준 9 2 2 6 2 2 3 2" xfId="3914"/>
    <cellStyle name="표준 9 2 2 6 2 2 3 2 2" xfId="9489"/>
    <cellStyle name="표준 9 2 2 6 2 2 3 2 3" xfId="15060"/>
    <cellStyle name="표준 9 2 2 6 2 2 3 3" xfId="5772"/>
    <cellStyle name="표준 9 2 2 6 2 2 3 3 2" xfId="11347"/>
    <cellStyle name="표준 9 2 2 6 2 2 3 3 3" xfId="16918"/>
    <cellStyle name="표준 9 2 2 6 2 2 3 4" xfId="7780"/>
    <cellStyle name="표준 9 2 2 6 2 2 3 5" xfId="13351"/>
    <cellStyle name="표준 9 2 2 6 2 2 4" xfId="3183"/>
    <cellStyle name="표준 9 2 2 6 2 2 4 2" xfId="8757"/>
    <cellStyle name="표준 9 2 2 6 2 2 4 3" xfId="14328"/>
    <cellStyle name="표준 9 2 2 6 2 2 5" xfId="5040"/>
    <cellStyle name="표준 9 2 2 6 2 2 5 2" xfId="10615"/>
    <cellStyle name="표준 9 2 2 6 2 2 5 3" xfId="16186"/>
    <cellStyle name="표준 9 2 2 6 2 2 6" xfId="7048"/>
    <cellStyle name="표준 9 2 2 6 2 2 7" xfId="12619"/>
    <cellStyle name="표준 9 2 2 6 2 3" xfId="968"/>
    <cellStyle name="표준 9 2 2 6 2 3 2" xfId="1364"/>
    <cellStyle name="표준 9 2 2 6 2 3 3" xfId="2431"/>
    <cellStyle name="표준 9 2 2 6 2 3 3 2" xfId="4158"/>
    <cellStyle name="표준 9 2 2 6 2 3 3 2 2" xfId="9733"/>
    <cellStyle name="표준 9 2 2 6 2 3 3 2 3" xfId="15304"/>
    <cellStyle name="표준 9 2 2 6 2 3 3 3" xfId="6016"/>
    <cellStyle name="표준 9 2 2 6 2 3 3 3 2" xfId="11591"/>
    <cellStyle name="표준 9 2 2 6 2 3 3 3 3" xfId="17162"/>
    <cellStyle name="표준 9 2 2 6 2 3 3 4" xfId="8024"/>
    <cellStyle name="표준 9 2 2 6 2 3 3 5" xfId="13595"/>
    <cellStyle name="표준 9 2 2 6 2 3 4" xfId="3427"/>
    <cellStyle name="표준 9 2 2 6 2 3 4 2" xfId="9001"/>
    <cellStyle name="표준 9 2 2 6 2 3 4 3" xfId="14572"/>
    <cellStyle name="표준 9 2 2 6 2 3 5" xfId="5284"/>
    <cellStyle name="표준 9 2 2 6 2 3 5 2" xfId="10859"/>
    <cellStyle name="표준 9 2 2 6 2 3 5 3" xfId="16430"/>
    <cellStyle name="표준 9 2 2 6 2 3 6" xfId="7292"/>
    <cellStyle name="표준 9 2 2 6 2 3 7" xfId="12863"/>
    <cellStyle name="표준 9 2 2 6 2 4" xfId="1362"/>
    <cellStyle name="표준 9 2 2 6 2 5" xfId="1943"/>
    <cellStyle name="표준 9 2 2 6 2 5 2" xfId="3670"/>
    <cellStyle name="표준 9 2 2 6 2 5 2 2" xfId="9245"/>
    <cellStyle name="표준 9 2 2 6 2 5 2 3" xfId="14816"/>
    <cellStyle name="표준 9 2 2 6 2 5 3" xfId="5528"/>
    <cellStyle name="표준 9 2 2 6 2 5 3 2" xfId="11103"/>
    <cellStyle name="표준 9 2 2 6 2 5 3 3" xfId="16674"/>
    <cellStyle name="표준 9 2 2 6 2 5 4" xfId="7536"/>
    <cellStyle name="표준 9 2 2 6 2 5 5" xfId="13107"/>
    <cellStyle name="표준 9 2 2 6 2 6" xfId="2675"/>
    <cellStyle name="표준 9 2 2 6 2 6 2" xfId="4402"/>
    <cellStyle name="표준 9 2 2 6 2 6 2 2" xfId="9977"/>
    <cellStyle name="표준 9 2 2 6 2 6 2 3" xfId="15548"/>
    <cellStyle name="표준 9 2 2 6 2 6 3" xfId="6260"/>
    <cellStyle name="표준 9 2 2 6 2 6 3 2" xfId="11835"/>
    <cellStyle name="표준 9 2 2 6 2 6 3 3" xfId="17406"/>
    <cellStyle name="표준 9 2 2 6 2 6 4" xfId="8268"/>
    <cellStyle name="표준 9 2 2 6 2 6 5" xfId="13839"/>
    <cellStyle name="표준 9 2 2 6 2 7" xfId="2939"/>
    <cellStyle name="표준 9 2 2 6 2 7 2" xfId="8513"/>
    <cellStyle name="표준 9 2 2 6 2 7 3" xfId="14084"/>
    <cellStyle name="표준 9 2 2 6 2 8" xfId="4796"/>
    <cellStyle name="표준 9 2 2 6 2 8 2" xfId="10371"/>
    <cellStyle name="표준 9 2 2 6 2 8 3" xfId="15942"/>
    <cellStyle name="표준 9 2 2 6 2 9" xfId="6804"/>
    <cellStyle name="표준 9 2 2 6 3" xfId="634"/>
    <cellStyle name="표준 9 2 2 6 3 2" xfId="1365"/>
    <cellStyle name="표준 9 2 2 6 3 3" xfId="2097"/>
    <cellStyle name="표준 9 2 2 6 3 3 2" xfId="3824"/>
    <cellStyle name="표준 9 2 2 6 3 3 2 2" xfId="9399"/>
    <cellStyle name="표준 9 2 2 6 3 3 2 3" xfId="14970"/>
    <cellStyle name="표준 9 2 2 6 3 3 3" xfId="5682"/>
    <cellStyle name="표준 9 2 2 6 3 3 3 2" xfId="11257"/>
    <cellStyle name="표준 9 2 2 6 3 3 3 3" xfId="16828"/>
    <cellStyle name="표준 9 2 2 6 3 3 4" xfId="7690"/>
    <cellStyle name="표준 9 2 2 6 3 3 5" xfId="13261"/>
    <cellStyle name="표준 9 2 2 6 3 4" xfId="3093"/>
    <cellStyle name="표준 9 2 2 6 3 4 2" xfId="8667"/>
    <cellStyle name="표준 9 2 2 6 3 4 3" xfId="14238"/>
    <cellStyle name="표준 9 2 2 6 3 5" xfId="4950"/>
    <cellStyle name="표준 9 2 2 6 3 5 2" xfId="10525"/>
    <cellStyle name="표준 9 2 2 6 3 5 3" xfId="16096"/>
    <cellStyle name="표준 9 2 2 6 3 6" xfId="6958"/>
    <cellStyle name="표준 9 2 2 6 3 7" xfId="12529"/>
    <cellStyle name="표준 9 2 2 6 4" xfId="878"/>
    <cellStyle name="표준 9 2 2 6 4 2" xfId="1366"/>
    <cellStyle name="표준 9 2 2 6 4 3" xfId="2341"/>
    <cellStyle name="표준 9 2 2 6 4 3 2" xfId="4068"/>
    <cellStyle name="표준 9 2 2 6 4 3 2 2" xfId="9643"/>
    <cellStyle name="표준 9 2 2 6 4 3 2 3" xfId="15214"/>
    <cellStyle name="표준 9 2 2 6 4 3 3" xfId="5926"/>
    <cellStyle name="표준 9 2 2 6 4 3 3 2" xfId="11501"/>
    <cellStyle name="표준 9 2 2 6 4 3 3 3" xfId="17072"/>
    <cellStyle name="표준 9 2 2 6 4 3 4" xfId="7934"/>
    <cellStyle name="표준 9 2 2 6 4 3 5" xfId="13505"/>
    <cellStyle name="표준 9 2 2 6 4 4" xfId="3337"/>
    <cellStyle name="표준 9 2 2 6 4 4 2" xfId="8911"/>
    <cellStyle name="표준 9 2 2 6 4 4 3" xfId="14482"/>
    <cellStyle name="표준 9 2 2 6 4 5" xfId="5194"/>
    <cellStyle name="표준 9 2 2 6 4 5 2" xfId="10769"/>
    <cellStyle name="표준 9 2 2 6 4 5 3" xfId="16340"/>
    <cellStyle name="표준 9 2 2 6 4 6" xfId="7202"/>
    <cellStyle name="표준 9 2 2 6 4 7" xfId="12773"/>
    <cellStyle name="표준 9 2 2 6 5" xfId="1361"/>
    <cellStyle name="표준 9 2 2 6 6" xfId="1853"/>
    <cellStyle name="표준 9 2 2 6 6 2" xfId="3580"/>
    <cellStyle name="표준 9 2 2 6 6 2 2" xfId="9155"/>
    <cellStyle name="표준 9 2 2 6 6 2 3" xfId="14726"/>
    <cellStyle name="표준 9 2 2 6 6 3" xfId="5438"/>
    <cellStyle name="표준 9 2 2 6 6 3 2" xfId="11013"/>
    <cellStyle name="표준 9 2 2 6 6 3 3" xfId="16584"/>
    <cellStyle name="표준 9 2 2 6 6 4" xfId="7446"/>
    <cellStyle name="표준 9 2 2 6 6 5" xfId="13017"/>
    <cellStyle name="표준 9 2 2 6 7" xfId="2585"/>
    <cellStyle name="표준 9 2 2 6 7 2" xfId="4312"/>
    <cellStyle name="표준 9 2 2 6 7 2 2" xfId="9887"/>
    <cellStyle name="표준 9 2 2 6 7 2 3" xfId="15458"/>
    <cellStyle name="표준 9 2 2 6 7 3" xfId="6170"/>
    <cellStyle name="표준 9 2 2 6 7 3 2" xfId="11745"/>
    <cellStyle name="표준 9 2 2 6 7 3 3" xfId="17316"/>
    <cellStyle name="표준 9 2 2 6 7 4" xfId="8178"/>
    <cellStyle name="표준 9 2 2 6 7 5" xfId="13749"/>
    <cellStyle name="표준 9 2 2 6 8" xfId="2849"/>
    <cellStyle name="표준 9 2 2 6 8 2" xfId="8423"/>
    <cellStyle name="표준 9 2 2 6 8 3" xfId="13994"/>
    <cellStyle name="표준 9 2 2 6 9" xfId="4706"/>
    <cellStyle name="표준 9 2 2 6 9 2" xfId="10281"/>
    <cellStyle name="표준 9 2 2 6 9 3" xfId="15852"/>
    <cellStyle name="표준 9 2 2 7" xfId="403"/>
    <cellStyle name="표준 9 2 2 7 10" xfId="12298"/>
    <cellStyle name="표준 9 2 2 7 2" xfId="647"/>
    <cellStyle name="표준 9 2 2 7 2 2" xfId="1368"/>
    <cellStyle name="표준 9 2 2 7 2 3" xfId="2110"/>
    <cellStyle name="표준 9 2 2 7 2 3 2" xfId="3837"/>
    <cellStyle name="표준 9 2 2 7 2 3 2 2" xfId="9412"/>
    <cellStyle name="표준 9 2 2 7 2 3 2 3" xfId="14983"/>
    <cellStyle name="표준 9 2 2 7 2 3 3" xfId="5695"/>
    <cellStyle name="표준 9 2 2 7 2 3 3 2" xfId="11270"/>
    <cellStyle name="표준 9 2 2 7 2 3 3 3" xfId="16841"/>
    <cellStyle name="표준 9 2 2 7 2 3 4" xfId="7703"/>
    <cellStyle name="표준 9 2 2 7 2 3 5" xfId="13274"/>
    <cellStyle name="표준 9 2 2 7 2 4" xfId="3106"/>
    <cellStyle name="표준 9 2 2 7 2 4 2" xfId="8680"/>
    <cellStyle name="표준 9 2 2 7 2 4 3" xfId="14251"/>
    <cellStyle name="표준 9 2 2 7 2 5" xfId="4963"/>
    <cellStyle name="표준 9 2 2 7 2 5 2" xfId="10538"/>
    <cellStyle name="표준 9 2 2 7 2 5 3" xfId="16109"/>
    <cellStyle name="표준 9 2 2 7 2 6" xfId="6971"/>
    <cellStyle name="표준 9 2 2 7 2 7" xfId="12542"/>
    <cellStyle name="표준 9 2 2 7 3" xfId="891"/>
    <cellStyle name="표준 9 2 2 7 3 2" xfId="1369"/>
    <cellStyle name="표준 9 2 2 7 3 3" xfId="2354"/>
    <cellStyle name="표준 9 2 2 7 3 3 2" xfId="4081"/>
    <cellStyle name="표준 9 2 2 7 3 3 2 2" xfId="9656"/>
    <cellStyle name="표준 9 2 2 7 3 3 2 3" xfId="15227"/>
    <cellStyle name="표준 9 2 2 7 3 3 3" xfId="5939"/>
    <cellStyle name="표준 9 2 2 7 3 3 3 2" xfId="11514"/>
    <cellStyle name="표준 9 2 2 7 3 3 3 3" xfId="17085"/>
    <cellStyle name="표준 9 2 2 7 3 3 4" xfId="7947"/>
    <cellStyle name="표준 9 2 2 7 3 3 5" xfId="13518"/>
    <cellStyle name="표준 9 2 2 7 3 4" xfId="3350"/>
    <cellStyle name="표준 9 2 2 7 3 4 2" xfId="8924"/>
    <cellStyle name="표준 9 2 2 7 3 4 3" xfId="14495"/>
    <cellStyle name="표준 9 2 2 7 3 5" xfId="5207"/>
    <cellStyle name="표준 9 2 2 7 3 5 2" xfId="10782"/>
    <cellStyle name="표준 9 2 2 7 3 5 3" xfId="16353"/>
    <cellStyle name="표준 9 2 2 7 3 6" xfId="7215"/>
    <cellStyle name="표준 9 2 2 7 3 7" xfId="12786"/>
    <cellStyle name="표준 9 2 2 7 4" xfId="1367"/>
    <cellStyle name="표준 9 2 2 7 5" xfId="1866"/>
    <cellStyle name="표준 9 2 2 7 5 2" xfId="3593"/>
    <cellStyle name="표준 9 2 2 7 5 2 2" xfId="9168"/>
    <cellStyle name="표준 9 2 2 7 5 2 3" xfId="14739"/>
    <cellStyle name="표준 9 2 2 7 5 3" xfId="5451"/>
    <cellStyle name="표준 9 2 2 7 5 3 2" xfId="11026"/>
    <cellStyle name="표준 9 2 2 7 5 3 3" xfId="16597"/>
    <cellStyle name="표준 9 2 2 7 5 4" xfId="7459"/>
    <cellStyle name="표준 9 2 2 7 5 5" xfId="13030"/>
    <cellStyle name="표준 9 2 2 7 6" xfId="2598"/>
    <cellStyle name="표준 9 2 2 7 6 2" xfId="4325"/>
    <cellStyle name="표준 9 2 2 7 6 2 2" xfId="9900"/>
    <cellStyle name="표준 9 2 2 7 6 2 3" xfId="15471"/>
    <cellStyle name="표준 9 2 2 7 6 3" xfId="6183"/>
    <cellStyle name="표준 9 2 2 7 6 3 2" xfId="11758"/>
    <cellStyle name="표준 9 2 2 7 6 3 3" xfId="17329"/>
    <cellStyle name="표준 9 2 2 7 6 4" xfId="8191"/>
    <cellStyle name="표준 9 2 2 7 6 5" xfId="13762"/>
    <cellStyle name="표준 9 2 2 7 7" xfId="2862"/>
    <cellStyle name="표준 9 2 2 7 7 2" xfId="8436"/>
    <cellStyle name="표준 9 2 2 7 7 3" xfId="14007"/>
    <cellStyle name="표준 9 2 2 7 8" xfId="4719"/>
    <cellStyle name="표준 9 2 2 7 8 2" xfId="10294"/>
    <cellStyle name="표준 9 2 2 7 8 3" xfId="15865"/>
    <cellStyle name="표준 9 2 2 7 9" xfId="6727"/>
    <cellStyle name="표준 9 2 2 8" xfId="557"/>
    <cellStyle name="표준 9 2 2 8 2" xfId="1370"/>
    <cellStyle name="표준 9 2 2 8 3" xfId="2020"/>
    <cellStyle name="표준 9 2 2 8 3 2" xfId="3747"/>
    <cellStyle name="표준 9 2 2 8 3 2 2" xfId="9322"/>
    <cellStyle name="표준 9 2 2 8 3 2 3" xfId="14893"/>
    <cellStyle name="표준 9 2 2 8 3 3" xfId="5605"/>
    <cellStyle name="표준 9 2 2 8 3 3 2" xfId="11180"/>
    <cellStyle name="표준 9 2 2 8 3 3 3" xfId="16751"/>
    <cellStyle name="표준 9 2 2 8 3 4" xfId="7613"/>
    <cellStyle name="표준 9 2 2 8 3 5" xfId="13184"/>
    <cellStyle name="표준 9 2 2 8 4" xfId="3016"/>
    <cellStyle name="표준 9 2 2 8 4 2" xfId="8590"/>
    <cellStyle name="표준 9 2 2 8 4 3" xfId="14161"/>
    <cellStyle name="표준 9 2 2 8 5" xfId="4873"/>
    <cellStyle name="표준 9 2 2 8 5 2" xfId="10448"/>
    <cellStyle name="표준 9 2 2 8 5 3" xfId="16019"/>
    <cellStyle name="표준 9 2 2 8 6" xfId="6881"/>
    <cellStyle name="표준 9 2 2 8 7" xfId="12452"/>
    <cellStyle name="표준 9 2 2 9" xfId="801"/>
    <cellStyle name="표준 9 2 2 9 2" xfId="1371"/>
    <cellStyle name="표준 9 2 2 9 3" xfId="2264"/>
    <cellStyle name="표준 9 2 2 9 3 2" xfId="3991"/>
    <cellStyle name="표준 9 2 2 9 3 2 2" xfId="9566"/>
    <cellStyle name="표준 9 2 2 9 3 2 3" xfId="15137"/>
    <cellStyle name="표준 9 2 2 9 3 3" xfId="5849"/>
    <cellStyle name="표준 9 2 2 9 3 3 2" xfId="11424"/>
    <cellStyle name="표준 9 2 2 9 3 3 3" xfId="16995"/>
    <cellStyle name="표준 9 2 2 9 3 4" xfId="7857"/>
    <cellStyle name="표준 9 2 2 9 3 5" xfId="13428"/>
    <cellStyle name="표준 9 2 2 9 4" xfId="3260"/>
    <cellStyle name="표준 9 2 2 9 4 2" xfId="8834"/>
    <cellStyle name="표준 9 2 2 9 4 3" xfId="14405"/>
    <cellStyle name="표준 9 2 2 9 5" xfId="5117"/>
    <cellStyle name="표준 9 2 2 9 5 2" xfId="10692"/>
    <cellStyle name="표준 9 2 2 9 5 3" xfId="16263"/>
    <cellStyle name="표준 9 2 2 9 6" xfId="7125"/>
    <cellStyle name="표준 9 2 2 9 7" xfId="12696"/>
    <cellStyle name="표준 9 2 3" xfId="171"/>
    <cellStyle name="표준 9 2 3 10" xfId="322"/>
    <cellStyle name="표준 9 2 3 10 2" xfId="4488"/>
    <cellStyle name="표준 9 2 3 10 2 2" xfId="10063"/>
    <cellStyle name="표준 9 2 3 10 2 3" xfId="15634"/>
    <cellStyle name="표준 9 2 3 10 3" xfId="6346"/>
    <cellStyle name="표준 9 2 3 10 3 2" xfId="11921"/>
    <cellStyle name="표준 9 2 3 10 3 3" xfId="17492"/>
    <cellStyle name="표준 9 2 3 10 4" xfId="6646"/>
    <cellStyle name="표준 9 2 3 10 5" xfId="12217"/>
    <cellStyle name="표준 9 2 3 11" xfId="2781"/>
    <cellStyle name="표준 9 2 3 11 2" xfId="8355"/>
    <cellStyle name="표준 9 2 3 11 3" xfId="13926"/>
    <cellStyle name="표준 9 2 3 12" xfId="4638"/>
    <cellStyle name="표준 9 2 3 12 2" xfId="10213"/>
    <cellStyle name="표준 9 2 3 12 3" xfId="15784"/>
    <cellStyle name="표준 9 2 3 13" xfId="6497"/>
    <cellStyle name="표준 9 2 3 14" xfId="12068"/>
    <cellStyle name="표준 9 2 3 2" xfId="195"/>
    <cellStyle name="표준 9 2 3 2 10" xfId="2806"/>
    <cellStyle name="표준 9 2 3 2 10 2" xfId="8380"/>
    <cellStyle name="표준 9 2 3 2 10 3" xfId="13951"/>
    <cellStyle name="표준 9 2 3 2 11" xfId="4663"/>
    <cellStyle name="표준 9 2 3 2 11 2" xfId="10238"/>
    <cellStyle name="표준 9 2 3 2 11 3" xfId="15809"/>
    <cellStyle name="표준 9 2 3 2 12" xfId="6521"/>
    <cellStyle name="표준 9 2 3 2 13" xfId="12092"/>
    <cellStyle name="표준 9 2 3 2 2" xfId="244"/>
    <cellStyle name="표준 9 2 3 2 2 10" xfId="6570"/>
    <cellStyle name="표준 9 2 3 2 2 11" xfId="12141"/>
    <cellStyle name="표준 9 2 3 2 2 2" xfId="758"/>
    <cellStyle name="표준 9 2 3 2 2 2 2" xfId="1375"/>
    <cellStyle name="표준 9 2 3 2 2 2 3" xfId="2221"/>
    <cellStyle name="표준 9 2 3 2 2 2 3 2" xfId="3948"/>
    <cellStyle name="표준 9 2 3 2 2 2 3 2 2" xfId="9523"/>
    <cellStyle name="표준 9 2 3 2 2 2 3 2 3" xfId="15094"/>
    <cellStyle name="표준 9 2 3 2 2 2 3 3" xfId="5806"/>
    <cellStyle name="표준 9 2 3 2 2 2 3 3 2" xfId="11381"/>
    <cellStyle name="표준 9 2 3 2 2 2 3 3 3" xfId="16952"/>
    <cellStyle name="표준 9 2 3 2 2 2 3 4" xfId="7814"/>
    <cellStyle name="표준 9 2 3 2 2 2 3 5" xfId="13385"/>
    <cellStyle name="표준 9 2 3 2 2 2 4" xfId="3217"/>
    <cellStyle name="표준 9 2 3 2 2 2 4 2" xfId="8791"/>
    <cellStyle name="표준 9 2 3 2 2 2 4 3" xfId="14362"/>
    <cellStyle name="표준 9 2 3 2 2 2 5" xfId="5074"/>
    <cellStyle name="표준 9 2 3 2 2 2 5 2" xfId="10649"/>
    <cellStyle name="표준 9 2 3 2 2 2 5 3" xfId="16220"/>
    <cellStyle name="표준 9 2 3 2 2 2 6" xfId="7082"/>
    <cellStyle name="표준 9 2 3 2 2 2 7" xfId="12653"/>
    <cellStyle name="표준 9 2 3 2 2 3" xfId="1002"/>
    <cellStyle name="표준 9 2 3 2 2 3 2" xfId="1376"/>
    <cellStyle name="표준 9 2 3 2 2 3 3" xfId="2465"/>
    <cellStyle name="표준 9 2 3 2 2 3 3 2" xfId="4192"/>
    <cellStyle name="표준 9 2 3 2 2 3 3 2 2" xfId="9767"/>
    <cellStyle name="표준 9 2 3 2 2 3 3 2 3" xfId="15338"/>
    <cellStyle name="표준 9 2 3 2 2 3 3 3" xfId="6050"/>
    <cellStyle name="표준 9 2 3 2 2 3 3 3 2" xfId="11625"/>
    <cellStyle name="표준 9 2 3 2 2 3 3 3 3" xfId="17196"/>
    <cellStyle name="표준 9 2 3 2 2 3 3 4" xfId="8058"/>
    <cellStyle name="표준 9 2 3 2 2 3 3 5" xfId="13629"/>
    <cellStyle name="표준 9 2 3 2 2 3 4" xfId="3461"/>
    <cellStyle name="표준 9 2 3 2 2 3 4 2" xfId="9035"/>
    <cellStyle name="표준 9 2 3 2 2 3 4 3" xfId="14606"/>
    <cellStyle name="표준 9 2 3 2 2 3 5" xfId="5318"/>
    <cellStyle name="표준 9 2 3 2 2 3 5 2" xfId="10893"/>
    <cellStyle name="표준 9 2 3 2 2 3 5 3" xfId="16464"/>
    <cellStyle name="표준 9 2 3 2 2 3 6" xfId="7326"/>
    <cellStyle name="표준 9 2 3 2 2 3 7" xfId="12897"/>
    <cellStyle name="표준 9 2 3 2 2 4" xfId="1374"/>
    <cellStyle name="표준 9 2 3 2 2 5" xfId="1977"/>
    <cellStyle name="표준 9 2 3 2 2 5 2" xfId="3704"/>
    <cellStyle name="표준 9 2 3 2 2 5 2 2" xfId="9279"/>
    <cellStyle name="표준 9 2 3 2 2 5 2 3" xfId="14850"/>
    <cellStyle name="표준 9 2 3 2 2 5 3" xfId="5562"/>
    <cellStyle name="표준 9 2 3 2 2 5 3 2" xfId="11137"/>
    <cellStyle name="표준 9 2 3 2 2 5 3 3" xfId="16708"/>
    <cellStyle name="표준 9 2 3 2 2 5 4" xfId="7570"/>
    <cellStyle name="표준 9 2 3 2 2 5 5" xfId="13141"/>
    <cellStyle name="표준 9 2 3 2 2 6" xfId="2709"/>
    <cellStyle name="표준 9 2 3 2 2 6 2" xfId="4436"/>
    <cellStyle name="표준 9 2 3 2 2 6 2 2" xfId="10011"/>
    <cellStyle name="표준 9 2 3 2 2 6 2 3" xfId="15582"/>
    <cellStyle name="표준 9 2 3 2 2 6 3" xfId="6294"/>
    <cellStyle name="표준 9 2 3 2 2 6 3 2" xfId="11869"/>
    <cellStyle name="표준 9 2 3 2 2 6 3 3" xfId="17440"/>
    <cellStyle name="표준 9 2 3 2 2 6 4" xfId="8302"/>
    <cellStyle name="표준 9 2 3 2 2 6 5" xfId="13873"/>
    <cellStyle name="표준 9 2 3 2 2 7" xfId="514"/>
    <cellStyle name="표준 9 2 3 2 2 7 2" xfId="4610"/>
    <cellStyle name="표준 9 2 3 2 2 7 2 2" xfId="10185"/>
    <cellStyle name="표준 9 2 3 2 2 7 2 3" xfId="15756"/>
    <cellStyle name="표준 9 2 3 2 2 7 3" xfId="6468"/>
    <cellStyle name="표준 9 2 3 2 2 7 3 2" xfId="12043"/>
    <cellStyle name="표준 9 2 3 2 2 7 3 3" xfId="17614"/>
    <cellStyle name="표준 9 2 3 2 2 7 4" xfId="6838"/>
    <cellStyle name="표준 9 2 3 2 2 7 5" xfId="12409"/>
    <cellStyle name="표준 9 2 3 2 2 8" xfId="2973"/>
    <cellStyle name="표준 9 2 3 2 2 8 2" xfId="8547"/>
    <cellStyle name="표준 9 2 3 2 2 8 3" xfId="14118"/>
    <cellStyle name="표준 9 2 3 2 2 9" xfId="4830"/>
    <cellStyle name="표준 9 2 3 2 2 9 2" xfId="10405"/>
    <cellStyle name="표준 9 2 3 2 2 9 3" xfId="15976"/>
    <cellStyle name="표준 9 2 3 2 3" xfId="293"/>
    <cellStyle name="표준 9 2 3 2 3 10" xfId="6619"/>
    <cellStyle name="표준 9 2 3 2 3 11" xfId="12190"/>
    <cellStyle name="표준 9 2 3 2 3 2" xfId="681"/>
    <cellStyle name="표준 9 2 3 2 3 2 2" xfId="1378"/>
    <cellStyle name="표준 9 2 3 2 3 2 3" xfId="2144"/>
    <cellStyle name="표준 9 2 3 2 3 2 3 2" xfId="3871"/>
    <cellStyle name="표준 9 2 3 2 3 2 3 2 2" xfId="9446"/>
    <cellStyle name="표준 9 2 3 2 3 2 3 2 3" xfId="15017"/>
    <cellStyle name="표준 9 2 3 2 3 2 3 3" xfId="5729"/>
    <cellStyle name="표준 9 2 3 2 3 2 3 3 2" xfId="11304"/>
    <cellStyle name="표준 9 2 3 2 3 2 3 3 3" xfId="16875"/>
    <cellStyle name="표준 9 2 3 2 3 2 3 4" xfId="7737"/>
    <cellStyle name="표준 9 2 3 2 3 2 3 5" xfId="13308"/>
    <cellStyle name="표준 9 2 3 2 3 2 4" xfId="3140"/>
    <cellStyle name="표준 9 2 3 2 3 2 4 2" xfId="8714"/>
    <cellStyle name="표준 9 2 3 2 3 2 4 3" xfId="14285"/>
    <cellStyle name="표준 9 2 3 2 3 2 5" xfId="4997"/>
    <cellStyle name="표준 9 2 3 2 3 2 5 2" xfId="10572"/>
    <cellStyle name="표준 9 2 3 2 3 2 5 3" xfId="16143"/>
    <cellStyle name="표준 9 2 3 2 3 2 6" xfId="7005"/>
    <cellStyle name="표준 9 2 3 2 3 2 7" xfId="12576"/>
    <cellStyle name="표준 9 2 3 2 3 3" xfId="925"/>
    <cellStyle name="표준 9 2 3 2 3 3 2" xfId="1379"/>
    <cellStyle name="표준 9 2 3 2 3 3 3" xfId="2388"/>
    <cellStyle name="표준 9 2 3 2 3 3 3 2" xfId="4115"/>
    <cellStyle name="표준 9 2 3 2 3 3 3 2 2" xfId="9690"/>
    <cellStyle name="표준 9 2 3 2 3 3 3 2 3" xfId="15261"/>
    <cellStyle name="표준 9 2 3 2 3 3 3 3" xfId="5973"/>
    <cellStyle name="표준 9 2 3 2 3 3 3 3 2" xfId="11548"/>
    <cellStyle name="표준 9 2 3 2 3 3 3 3 3" xfId="17119"/>
    <cellStyle name="표준 9 2 3 2 3 3 3 4" xfId="7981"/>
    <cellStyle name="표준 9 2 3 2 3 3 3 5" xfId="13552"/>
    <cellStyle name="표준 9 2 3 2 3 3 4" xfId="3384"/>
    <cellStyle name="표준 9 2 3 2 3 3 4 2" xfId="8958"/>
    <cellStyle name="표준 9 2 3 2 3 3 4 3" xfId="14529"/>
    <cellStyle name="표준 9 2 3 2 3 3 5" xfId="5241"/>
    <cellStyle name="표준 9 2 3 2 3 3 5 2" xfId="10816"/>
    <cellStyle name="표준 9 2 3 2 3 3 5 3" xfId="16387"/>
    <cellStyle name="표준 9 2 3 2 3 3 6" xfId="7249"/>
    <cellStyle name="표준 9 2 3 2 3 3 7" xfId="12820"/>
    <cellStyle name="표준 9 2 3 2 3 4" xfId="1377"/>
    <cellStyle name="표준 9 2 3 2 3 5" xfId="1900"/>
    <cellStyle name="표준 9 2 3 2 3 5 2" xfId="3627"/>
    <cellStyle name="표준 9 2 3 2 3 5 2 2" xfId="9202"/>
    <cellStyle name="표준 9 2 3 2 3 5 2 3" xfId="14773"/>
    <cellStyle name="표준 9 2 3 2 3 5 3" xfId="5485"/>
    <cellStyle name="표준 9 2 3 2 3 5 3 2" xfId="11060"/>
    <cellStyle name="표준 9 2 3 2 3 5 3 3" xfId="16631"/>
    <cellStyle name="표준 9 2 3 2 3 5 4" xfId="7493"/>
    <cellStyle name="표준 9 2 3 2 3 5 5" xfId="13064"/>
    <cellStyle name="표준 9 2 3 2 3 6" xfId="2632"/>
    <cellStyle name="표준 9 2 3 2 3 6 2" xfId="4359"/>
    <cellStyle name="표준 9 2 3 2 3 6 2 2" xfId="9934"/>
    <cellStyle name="표준 9 2 3 2 3 6 2 3" xfId="15505"/>
    <cellStyle name="표준 9 2 3 2 3 6 3" xfId="6217"/>
    <cellStyle name="표준 9 2 3 2 3 6 3 2" xfId="11792"/>
    <cellStyle name="표준 9 2 3 2 3 6 3 3" xfId="17363"/>
    <cellStyle name="표준 9 2 3 2 3 6 4" xfId="8225"/>
    <cellStyle name="표준 9 2 3 2 3 6 5" xfId="13796"/>
    <cellStyle name="표준 9 2 3 2 3 7" xfId="437"/>
    <cellStyle name="표준 9 2 3 2 3 7 2" xfId="4573"/>
    <cellStyle name="표준 9 2 3 2 3 7 2 2" xfId="10148"/>
    <cellStyle name="표준 9 2 3 2 3 7 2 3" xfId="15719"/>
    <cellStyle name="표준 9 2 3 2 3 7 3" xfId="6431"/>
    <cellStyle name="표준 9 2 3 2 3 7 3 2" xfId="12006"/>
    <cellStyle name="표준 9 2 3 2 3 7 3 3" xfId="17577"/>
    <cellStyle name="표준 9 2 3 2 3 7 4" xfId="6761"/>
    <cellStyle name="표준 9 2 3 2 3 7 5" xfId="12332"/>
    <cellStyle name="표준 9 2 3 2 3 8" xfId="2896"/>
    <cellStyle name="표준 9 2 3 2 3 8 2" xfId="8470"/>
    <cellStyle name="표준 9 2 3 2 3 8 3" xfId="14041"/>
    <cellStyle name="표준 9 2 3 2 3 9" xfId="4753"/>
    <cellStyle name="표준 9 2 3 2 3 9 2" xfId="10328"/>
    <cellStyle name="표준 9 2 3 2 3 9 3" xfId="15899"/>
    <cellStyle name="표준 9 2 3 2 4" xfId="591"/>
    <cellStyle name="표준 9 2 3 2 4 2" xfId="1380"/>
    <cellStyle name="표준 9 2 3 2 4 3" xfId="2054"/>
    <cellStyle name="표준 9 2 3 2 4 3 2" xfId="3781"/>
    <cellStyle name="표준 9 2 3 2 4 3 2 2" xfId="9356"/>
    <cellStyle name="표준 9 2 3 2 4 3 2 3" xfId="14927"/>
    <cellStyle name="표준 9 2 3 2 4 3 3" xfId="5639"/>
    <cellStyle name="표준 9 2 3 2 4 3 3 2" xfId="11214"/>
    <cellStyle name="표준 9 2 3 2 4 3 3 3" xfId="16785"/>
    <cellStyle name="표준 9 2 3 2 4 3 4" xfId="7647"/>
    <cellStyle name="표준 9 2 3 2 4 3 5" xfId="13218"/>
    <cellStyle name="표준 9 2 3 2 4 4" xfId="3050"/>
    <cellStyle name="표준 9 2 3 2 4 4 2" xfId="8624"/>
    <cellStyle name="표준 9 2 3 2 4 4 3" xfId="14195"/>
    <cellStyle name="표준 9 2 3 2 4 5" xfId="4907"/>
    <cellStyle name="표준 9 2 3 2 4 5 2" xfId="10482"/>
    <cellStyle name="표준 9 2 3 2 4 5 3" xfId="16053"/>
    <cellStyle name="표준 9 2 3 2 4 6" xfId="6915"/>
    <cellStyle name="표준 9 2 3 2 4 7" xfId="12486"/>
    <cellStyle name="표준 9 2 3 2 5" xfId="835"/>
    <cellStyle name="표준 9 2 3 2 5 2" xfId="1381"/>
    <cellStyle name="표준 9 2 3 2 5 3" xfId="2298"/>
    <cellStyle name="표준 9 2 3 2 5 3 2" xfId="4025"/>
    <cellStyle name="표준 9 2 3 2 5 3 2 2" xfId="9600"/>
    <cellStyle name="표준 9 2 3 2 5 3 2 3" xfId="15171"/>
    <cellStyle name="표준 9 2 3 2 5 3 3" xfId="5883"/>
    <cellStyle name="표준 9 2 3 2 5 3 3 2" xfId="11458"/>
    <cellStyle name="표준 9 2 3 2 5 3 3 3" xfId="17029"/>
    <cellStyle name="표준 9 2 3 2 5 3 4" xfId="7891"/>
    <cellStyle name="표준 9 2 3 2 5 3 5" xfId="13462"/>
    <cellStyle name="표준 9 2 3 2 5 4" xfId="3294"/>
    <cellStyle name="표준 9 2 3 2 5 4 2" xfId="8868"/>
    <cellStyle name="표준 9 2 3 2 5 4 3" xfId="14439"/>
    <cellStyle name="표준 9 2 3 2 5 5" xfId="5151"/>
    <cellStyle name="표준 9 2 3 2 5 5 2" xfId="10726"/>
    <cellStyle name="표준 9 2 3 2 5 5 3" xfId="16297"/>
    <cellStyle name="표준 9 2 3 2 5 6" xfId="7159"/>
    <cellStyle name="표준 9 2 3 2 5 7" xfId="12730"/>
    <cellStyle name="표준 9 2 3 2 6" xfId="1373"/>
    <cellStyle name="표준 9 2 3 2 7" xfId="1810"/>
    <cellStyle name="표준 9 2 3 2 7 2" xfId="3537"/>
    <cellStyle name="표준 9 2 3 2 7 2 2" xfId="9112"/>
    <cellStyle name="표준 9 2 3 2 7 2 3" xfId="14683"/>
    <cellStyle name="표준 9 2 3 2 7 3" xfId="5395"/>
    <cellStyle name="표준 9 2 3 2 7 3 2" xfId="10970"/>
    <cellStyle name="표준 9 2 3 2 7 3 3" xfId="16541"/>
    <cellStyle name="표준 9 2 3 2 7 4" xfId="7403"/>
    <cellStyle name="표준 9 2 3 2 7 5" xfId="12974"/>
    <cellStyle name="표준 9 2 3 2 8" xfId="2542"/>
    <cellStyle name="표준 9 2 3 2 8 2" xfId="4269"/>
    <cellStyle name="표준 9 2 3 2 8 2 2" xfId="9844"/>
    <cellStyle name="표준 9 2 3 2 8 2 3" xfId="15415"/>
    <cellStyle name="표준 9 2 3 2 8 3" xfId="6127"/>
    <cellStyle name="표준 9 2 3 2 8 3 2" xfId="11702"/>
    <cellStyle name="표준 9 2 3 2 8 3 3" xfId="17273"/>
    <cellStyle name="표준 9 2 3 2 8 4" xfId="8135"/>
    <cellStyle name="표준 9 2 3 2 8 5" xfId="13706"/>
    <cellStyle name="표준 9 2 3 2 9" xfId="347"/>
    <cellStyle name="표준 9 2 3 2 9 2" xfId="4512"/>
    <cellStyle name="표준 9 2 3 2 9 2 2" xfId="10087"/>
    <cellStyle name="표준 9 2 3 2 9 2 3" xfId="15658"/>
    <cellStyle name="표준 9 2 3 2 9 3" xfId="6370"/>
    <cellStyle name="표준 9 2 3 2 9 3 2" xfId="11945"/>
    <cellStyle name="표준 9 2 3 2 9 3 3" xfId="17516"/>
    <cellStyle name="표준 9 2 3 2 9 4" xfId="6671"/>
    <cellStyle name="표준 9 2 3 2 9 5" xfId="12242"/>
    <cellStyle name="표준 9 2 3 3" xfId="220"/>
    <cellStyle name="표준 9 2 3 3 10" xfId="6546"/>
    <cellStyle name="표준 9 2 3 3 11" xfId="12117"/>
    <cellStyle name="표준 9 2 3 3 2" xfId="733"/>
    <cellStyle name="표준 9 2 3 3 2 2" xfId="1383"/>
    <cellStyle name="표준 9 2 3 3 2 3" xfId="2196"/>
    <cellStyle name="표준 9 2 3 3 2 3 2" xfId="3923"/>
    <cellStyle name="표준 9 2 3 3 2 3 2 2" xfId="9498"/>
    <cellStyle name="표준 9 2 3 3 2 3 2 3" xfId="15069"/>
    <cellStyle name="표준 9 2 3 3 2 3 3" xfId="5781"/>
    <cellStyle name="표준 9 2 3 3 2 3 3 2" xfId="11356"/>
    <cellStyle name="표준 9 2 3 3 2 3 3 3" xfId="16927"/>
    <cellStyle name="표준 9 2 3 3 2 3 4" xfId="7789"/>
    <cellStyle name="표준 9 2 3 3 2 3 5" xfId="13360"/>
    <cellStyle name="표준 9 2 3 3 2 4" xfId="3192"/>
    <cellStyle name="표준 9 2 3 3 2 4 2" xfId="8766"/>
    <cellStyle name="표준 9 2 3 3 2 4 3" xfId="14337"/>
    <cellStyle name="표준 9 2 3 3 2 5" xfId="5049"/>
    <cellStyle name="표준 9 2 3 3 2 5 2" xfId="10624"/>
    <cellStyle name="표준 9 2 3 3 2 5 3" xfId="16195"/>
    <cellStyle name="표준 9 2 3 3 2 6" xfId="7057"/>
    <cellStyle name="표준 9 2 3 3 2 7" xfId="12628"/>
    <cellStyle name="표준 9 2 3 3 3" xfId="977"/>
    <cellStyle name="표준 9 2 3 3 3 2" xfId="1384"/>
    <cellStyle name="표준 9 2 3 3 3 3" xfId="2440"/>
    <cellStyle name="표준 9 2 3 3 3 3 2" xfId="4167"/>
    <cellStyle name="표준 9 2 3 3 3 3 2 2" xfId="9742"/>
    <cellStyle name="표준 9 2 3 3 3 3 2 3" xfId="15313"/>
    <cellStyle name="표준 9 2 3 3 3 3 3" xfId="6025"/>
    <cellStyle name="표준 9 2 3 3 3 3 3 2" xfId="11600"/>
    <cellStyle name="표준 9 2 3 3 3 3 3 3" xfId="17171"/>
    <cellStyle name="표준 9 2 3 3 3 3 4" xfId="8033"/>
    <cellStyle name="표준 9 2 3 3 3 3 5" xfId="13604"/>
    <cellStyle name="표준 9 2 3 3 3 4" xfId="3436"/>
    <cellStyle name="표준 9 2 3 3 3 4 2" xfId="9010"/>
    <cellStyle name="표준 9 2 3 3 3 4 3" xfId="14581"/>
    <cellStyle name="표준 9 2 3 3 3 5" xfId="5293"/>
    <cellStyle name="표준 9 2 3 3 3 5 2" xfId="10868"/>
    <cellStyle name="표준 9 2 3 3 3 5 3" xfId="16439"/>
    <cellStyle name="표준 9 2 3 3 3 6" xfId="7301"/>
    <cellStyle name="표준 9 2 3 3 3 7" xfId="12872"/>
    <cellStyle name="표준 9 2 3 3 4" xfId="1382"/>
    <cellStyle name="표준 9 2 3 3 5" xfId="1952"/>
    <cellStyle name="표준 9 2 3 3 5 2" xfId="3679"/>
    <cellStyle name="표준 9 2 3 3 5 2 2" xfId="9254"/>
    <cellStyle name="표준 9 2 3 3 5 2 3" xfId="14825"/>
    <cellStyle name="표준 9 2 3 3 5 3" xfId="5537"/>
    <cellStyle name="표준 9 2 3 3 5 3 2" xfId="11112"/>
    <cellStyle name="표준 9 2 3 3 5 3 3" xfId="16683"/>
    <cellStyle name="표준 9 2 3 3 5 4" xfId="7545"/>
    <cellStyle name="표준 9 2 3 3 5 5" xfId="13116"/>
    <cellStyle name="표준 9 2 3 3 6" xfId="2684"/>
    <cellStyle name="표준 9 2 3 3 6 2" xfId="4411"/>
    <cellStyle name="표준 9 2 3 3 6 2 2" xfId="9986"/>
    <cellStyle name="표준 9 2 3 3 6 2 3" xfId="15557"/>
    <cellStyle name="표준 9 2 3 3 6 3" xfId="6269"/>
    <cellStyle name="표준 9 2 3 3 6 3 2" xfId="11844"/>
    <cellStyle name="표준 9 2 3 3 6 3 3" xfId="17415"/>
    <cellStyle name="표준 9 2 3 3 6 4" xfId="8277"/>
    <cellStyle name="표준 9 2 3 3 6 5" xfId="13848"/>
    <cellStyle name="표준 9 2 3 3 7" xfId="489"/>
    <cellStyle name="표준 9 2 3 3 7 2" xfId="4586"/>
    <cellStyle name="표준 9 2 3 3 7 2 2" xfId="10161"/>
    <cellStyle name="표준 9 2 3 3 7 2 3" xfId="15732"/>
    <cellStyle name="표준 9 2 3 3 7 3" xfId="6444"/>
    <cellStyle name="표준 9 2 3 3 7 3 2" xfId="12019"/>
    <cellStyle name="표준 9 2 3 3 7 3 3" xfId="17590"/>
    <cellStyle name="표준 9 2 3 3 7 4" xfId="6813"/>
    <cellStyle name="표준 9 2 3 3 7 5" xfId="12384"/>
    <cellStyle name="표준 9 2 3 3 8" xfId="2948"/>
    <cellStyle name="표준 9 2 3 3 8 2" xfId="8522"/>
    <cellStyle name="표준 9 2 3 3 8 3" xfId="14093"/>
    <cellStyle name="표준 9 2 3 3 9" xfId="4805"/>
    <cellStyle name="표준 9 2 3 3 9 2" xfId="10380"/>
    <cellStyle name="표준 9 2 3 3 9 3" xfId="15951"/>
    <cellStyle name="표준 9 2 3 4" xfId="269"/>
    <cellStyle name="표준 9 2 3 4 10" xfId="6595"/>
    <cellStyle name="표준 9 2 3 4 11" xfId="12166"/>
    <cellStyle name="표준 9 2 3 4 2" xfId="656"/>
    <cellStyle name="표준 9 2 3 4 2 2" xfId="1386"/>
    <cellStyle name="표준 9 2 3 4 2 3" xfId="2119"/>
    <cellStyle name="표준 9 2 3 4 2 3 2" xfId="3846"/>
    <cellStyle name="표준 9 2 3 4 2 3 2 2" xfId="9421"/>
    <cellStyle name="표준 9 2 3 4 2 3 2 3" xfId="14992"/>
    <cellStyle name="표준 9 2 3 4 2 3 3" xfId="5704"/>
    <cellStyle name="표준 9 2 3 4 2 3 3 2" xfId="11279"/>
    <cellStyle name="표준 9 2 3 4 2 3 3 3" xfId="16850"/>
    <cellStyle name="표준 9 2 3 4 2 3 4" xfId="7712"/>
    <cellStyle name="표준 9 2 3 4 2 3 5" xfId="13283"/>
    <cellStyle name="표준 9 2 3 4 2 4" xfId="3115"/>
    <cellStyle name="표준 9 2 3 4 2 4 2" xfId="8689"/>
    <cellStyle name="표준 9 2 3 4 2 4 3" xfId="14260"/>
    <cellStyle name="표준 9 2 3 4 2 5" xfId="4972"/>
    <cellStyle name="표준 9 2 3 4 2 5 2" xfId="10547"/>
    <cellStyle name="표준 9 2 3 4 2 5 3" xfId="16118"/>
    <cellStyle name="표준 9 2 3 4 2 6" xfId="6980"/>
    <cellStyle name="표준 9 2 3 4 2 7" xfId="12551"/>
    <cellStyle name="표준 9 2 3 4 3" xfId="900"/>
    <cellStyle name="표준 9 2 3 4 3 2" xfId="1387"/>
    <cellStyle name="표준 9 2 3 4 3 3" xfId="2363"/>
    <cellStyle name="표준 9 2 3 4 3 3 2" xfId="4090"/>
    <cellStyle name="표준 9 2 3 4 3 3 2 2" xfId="9665"/>
    <cellStyle name="표준 9 2 3 4 3 3 2 3" xfId="15236"/>
    <cellStyle name="표준 9 2 3 4 3 3 3" xfId="5948"/>
    <cellStyle name="표준 9 2 3 4 3 3 3 2" xfId="11523"/>
    <cellStyle name="표준 9 2 3 4 3 3 3 3" xfId="17094"/>
    <cellStyle name="표준 9 2 3 4 3 3 4" xfId="7956"/>
    <cellStyle name="표준 9 2 3 4 3 3 5" xfId="13527"/>
    <cellStyle name="표준 9 2 3 4 3 4" xfId="3359"/>
    <cellStyle name="표준 9 2 3 4 3 4 2" xfId="8933"/>
    <cellStyle name="표준 9 2 3 4 3 4 3" xfId="14504"/>
    <cellStyle name="표준 9 2 3 4 3 5" xfId="5216"/>
    <cellStyle name="표준 9 2 3 4 3 5 2" xfId="10791"/>
    <cellStyle name="표준 9 2 3 4 3 5 3" xfId="16362"/>
    <cellStyle name="표준 9 2 3 4 3 6" xfId="7224"/>
    <cellStyle name="표준 9 2 3 4 3 7" xfId="12795"/>
    <cellStyle name="표준 9 2 3 4 4" xfId="1385"/>
    <cellStyle name="표준 9 2 3 4 5" xfId="1875"/>
    <cellStyle name="표준 9 2 3 4 5 2" xfId="3602"/>
    <cellStyle name="표준 9 2 3 4 5 2 2" xfId="9177"/>
    <cellStyle name="표준 9 2 3 4 5 2 3" xfId="14748"/>
    <cellStyle name="표준 9 2 3 4 5 3" xfId="5460"/>
    <cellStyle name="표준 9 2 3 4 5 3 2" xfId="11035"/>
    <cellStyle name="표준 9 2 3 4 5 3 3" xfId="16606"/>
    <cellStyle name="표준 9 2 3 4 5 4" xfId="7468"/>
    <cellStyle name="표준 9 2 3 4 5 5" xfId="13039"/>
    <cellStyle name="표준 9 2 3 4 6" xfId="2607"/>
    <cellStyle name="표준 9 2 3 4 6 2" xfId="4334"/>
    <cellStyle name="표준 9 2 3 4 6 2 2" xfId="9909"/>
    <cellStyle name="표준 9 2 3 4 6 2 3" xfId="15480"/>
    <cellStyle name="표준 9 2 3 4 6 3" xfId="6192"/>
    <cellStyle name="표준 9 2 3 4 6 3 2" xfId="11767"/>
    <cellStyle name="표준 9 2 3 4 6 3 3" xfId="17338"/>
    <cellStyle name="표준 9 2 3 4 6 4" xfId="8200"/>
    <cellStyle name="표준 9 2 3 4 6 5" xfId="13771"/>
    <cellStyle name="표준 9 2 3 4 7" xfId="412"/>
    <cellStyle name="표준 9 2 3 4 7 2" xfId="4549"/>
    <cellStyle name="표준 9 2 3 4 7 2 2" xfId="10124"/>
    <cellStyle name="표준 9 2 3 4 7 2 3" xfId="15695"/>
    <cellStyle name="표준 9 2 3 4 7 3" xfId="6407"/>
    <cellStyle name="표준 9 2 3 4 7 3 2" xfId="11982"/>
    <cellStyle name="표준 9 2 3 4 7 3 3" xfId="17553"/>
    <cellStyle name="표준 9 2 3 4 7 4" xfId="6736"/>
    <cellStyle name="표준 9 2 3 4 7 5" xfId="12307"/>
    <cellStyle name="표준 9 2 3 4 8" xfId="2871"/>
    <cellStyle name="표준 9 2 3 4 8 2" xfId="8445"/>
    <cellStyle name="표준 9 2 3 4 8 3" xfId="14016"/>
    <cellStyle name="표준 9 2 3 4 9" xfId="4728"/>
    <cellStyle name="표준 9 2 3 4 9 2" xfId="10303"/>
    <cellStyle name="표준 9 2 3 4 9 3" xfId="15874"/>
    <cellStyle name="표준 9 2 3 5" xfId="566"/>
    <cellStyle name="표준 9 2 3 5 2" xfId="1388"/>
    <cellStyle name="표준 9 2 3 5 3" xfId="2029"/>
    <cellStyle name="표준 9 2 3 5 3 2" xfId="3756"/>
    <cellStyle name="표준 9 2 3 5 3 2 2" xfId="9331"/>
    <cellStyle name="표준 9 2 3 5 3 2 3" xfId="14902"/>
    <cellStyle name="표준 9 2 3 5 3 3" xfId="5614"/>
    <cellStyle name="표준 9 2 3 5 3 3 2" xfId="11189"/>
    <cellStyle name="표준 9 2 3 5 3 3 3" xfId="16760"/>
    <cellStyle name="표준 9 2 3 5 3 4" xfId="7622"/>
    <cellStyle name="표준 9 2 3 5 3 5" xfId="13193"/>
    <cellStyle name="표준 9 2 3 5 4" xfId="3025"/>
    <cellStyle name="표준 9 2 3 5 4 2" xfId="8599"/>
    <cellStyle name="표준 9 2 3 5 4 3" xfId="14170"/>
    <cellStyle name="표준 9 2 3 5 5" xfId="4882"/>
    <cellStyle name="표준 9 2 3 5 5 2" xfId="10457"/>
    <cellStyle name="표준 9 2 3 5 5 3" xfId="16028"/>
    <cellStyle name="표준 9 2 3 5 6" xfId="6890"/>
    <cellStyle name="표준 9 2 3 5 7" xfId="12461"/>
    <cellStyle name="표준 9 2 3 6" xfId="810"/>
    <cellStyle name="표준 9 2 3 6 2" xfId="1389"/>
    <cellStyle name="표준 9 2 3 6 3" xfId="2273"/>
    <cellStyle name="표준 9 2 3 6 3 2" xfId="4000"/>
    <cellStyle name="표준 9 2 3 6 3 2 2" xfId="9575"/>
    <cellStyle name="표준 9 2 3 6 3 2 3" xfId="15146"/>
    <cellStyle name="표준 9 2 3 6 3 3" xfId="5858"/>
    <cellStyle name="표준 9 2 3 6 3 3 2" xfId="11433"/>
    <cellStyle name="표준 9 2 3 6 3 3 3" xfId="17004"/>
    <cellStyle name="표준 9 2 3 6 3 4" xfId="7866"/>
    <cellStyle name="표준 9 2 3 6 3 5" xfId="13437"/>
    <cellStyle name="표준 9 2 3 6 4" xfId="3269"/>
    <cellStyle name="표준 9 2 3 6 4 2" xfId="8843"/>
    <cellStyle name="표준 9 2 3 6 4 3" xfId="14414"/>
    <cellStyle name="표준 9 2 3 6 5" xfId="5126"/>
    <cellStyle name="표준 9 2 3 6 5 2" xfId="10701"/>
    <cellStyle name="표준 9 2 3 6 5 3" xfId="16272"/>
    <cellStyle name="표준 9 2 3 6 6" xfId="7134"/>
    <cellStyle name="표준 9 2 3 6 7" xfId="12705"/>
    <cellStyle name="표준 9 2 3 7" xfId="1372"/>
    <cellStyle name="표준 9 2 3 8" xfId="1785"/>
    <cellStyle name="표준 9 2 3 8 2" xfId="3512"/>
    <cellStyle name="표준 9 2 3 8 2 2" xfId="9087"/>
    <cellStyle name="표준 9 2 3 8 2 3" xfId="14658"/>
    <cellStyle name="표준 9 2 3 8 3" xfId="5370"/>
    <cellStyle name="표준 9 2 3 8 3 2" xfId="10945"/>
    <cellStyle name="표준 9 2 3 8 3 3" xfId="16516"/>
    <cellStyle name="표준 9 2 3 8 4" xfId="7378"/>
    <cellStyle name="표준 9 2 3 8 5" xfId="12949"/>
    <cellStyle name="표준 9 2 3 9" xfId="2517"/>
    <cellStyle name="표준 9 2 3 9 2" xfId="4244"/>
    <cellStyle name="표준 9 2 3 9 2 2" xfId="9819"/>
    <cellStyle name="표준 9 2 3 9 2 3" xfId="15390"/>
    <cellStyle name="표준 9 2 3 9 3" xfId="6102"/>
    <cellStyle name="표준 9 2 3 9 3 2" xfId="11677"/>
    <cellStyle name="표준 9 2 3 9 3 3" xfId="17248"/>
    <cellStyle name="표준 9 2 3 9 4" xfId="8110"/>
    <cellStyle name="표준 9 2 3 9 5" xfId="13681"/>
    <cellStyle name="표준 9 2 4" xfId="183"/>
    <cellStyle name="표준 9 2 4 10" xfId="2794"/>
    <cellStyle name="표준 9 2 4 10 2" xfId="8368"/>
    <cellStyle name="표준 9 2 4 10 3" xfId="13939"/>
    <cellStyle name="표준 9 2 4 11" xfId="4651"/>
    <cellStyle name="표준 9 2 4 11 2" xfId="10226"/>
    <cellStyle name="표준 9 2 4 11 3" xfId="15797"/>
    <cellStyle name="표준 9 2 4 12" xfId="6509"/>
    <cellStyle name="표준 9 2 4 13" xfId="12080"/>
    <cellStyle name="표준 9 2 4 2" xfId="232"/>
    <cellStyle name="표준 9 2 4 2 10" xfId="6558"/>
    <cellStyle name="표준 9 2 4 2 11" xfId="12129"/>
    <cellStyle name="표준 9 2 4 2 2" xfId="746"/>
    <cellStyle name="표준 9 2 4 2 2 2" xfId="1392"/>
    <cellStyle name="표준 9 2 4 2 2 3" xfId="2209"/>
    <cellStyle name="표준 9 2 4 2 2 3 2" xfId="3936"/>
    <cellStyle name="표준 9 2 4 2 2 3 2 2" xfId="9511"/>
    <cellStyle name="표준 9 2 4 2 2 3 2 3" xfId="15082"/>
    <cellStyle name="표준 9 2 4 2 2 3 3" xfId="5794"/>
    <cellStyle name="표준 9 2 4 2 2 3 3 2" xfId="11369"/>
    <cellStyle name="표준 9 2 4 2 2 3 3 3" xfId="16940"/>
    <cellStyle name="표준 9 2 4 2 2 3 4" xfId="7802"/>
    <cellStyle name="표준 9 2 4 2 2 3 5" xfId="13373"/>
    <cellStyle name="표준 9 2 4 2 2 4" xfId="3205"/>
    <cellStyle name="표준 9 2 4 2 2 4 2" xfId="8779"/>
    <cellStyle name="표준 9 2 4 2 2 4 3" xfId="14350"/>
    <cellStyle name="표준 9 2 4 2 2 5" xfId="5062"/>
    <cellStyle name="표준 9 2 4 2 2 5 2" xfId="10637"/>
    <cellStyle name="표준 9 2 4 2 2 5 3" xfId="16208"/>
    <cellStyle name="표준 9 2 4 2 2 6" xfId="7070"/>
    <cellStyle name="표준 9 2 4 2 2 7" xfId="12641"/>
    <cellStyle name="표준 9 2 4 2 3" xfId="990"/>
    <cellStyle name="표준 9 2 4 2 3 2" xfId="1393"/>
    <cellStyle name="표준 9 2 4 2 3 3" xfId="2453"/>
    <cellStyle name="표준 9 2 4 2 3 3 2" xfId="4180"/>
    <cellStyle name="표준 9 2 4 2 3 3 2 2" xfId="9755"/>
    <cellStyle name="표준 9 2 4 2 3 3 2 3" xfId="15326"/>
    <cellStyle name="표준 9 2 4 2 3 3 3" xfId="6038"/>
    <cellStyle name="표준 9 2 4 2 3 3 3 2" xfId="11613"/>
    <cellStyle name="표준 9 2 4 2 3 3 3 3" xfId="17184"/>
    <cellStyle name="표준 9 2 4 2 3 3 4" xfId="8046"/>
    <cellStyle name="표준 9 2 4 2 3 3 5" xfId="13617"/>
    <cellStyle name="표준 9 2 4 2 3 4" xfId="3449"/>
    <cellStyle name="표준 9 2 4 2 3 4 2" xfId="9023"/>
    <cellStyle name="표준 9 2 4 2 3 4 3" xfId="14594"/>
    <cellStyle name="표준 9 2 4 2 3 5" xfId="5306"/>
    <cellStyle name="표준 9 2 4 2 3 5 2" xfId="10881"/>
    <cellStyle name="표준 9 2 4 2 3 5 3" xfId="16452"/>
    <cellStyle name="표준 9 2 4 2 3 6" xfId="7314"/>
    <cellStyle name="표준 9 2 4 2 3 7" xfId="12885"/>
    <cellStyle name="표준 9 2 4 2 4" xfId="1391"/>
    <cellStyle name="표준 9 2 4 2 5" xfId="1965"/>
    <cellStyle name="표준 9 2 4 2 5 2" xfId="3692"/>
    <cellStyle name="표준 9 2 4 2 5 2 2" xfId="9267"/>
    <cellStyle name="표준 9 2 4 2 5 2 3" xfId="14838"/>
    <cellStyle name="표준 9 2 4 2 5 3" xfId="5550"/>
    <cellStyle name="표준 9 2 4 2 5 3 2" xfId="11125"/>
    <cellStyle name="표준 9 2 4 2 5 3 3" xfId="16696"/>
    <cellStyle name="표준 9 2 4 2 5 4" xfId="7558"/>
    <cellStyle name="표준 9 2 4 2 5 5" xfId="13129"/>
    <cellStyle name="표준 9 2 4 2 6" xfId="2697"/>
    <cellStyle name="표준 9 2 4 2 6 2" xfId="4424"/>
    <cellStyle name="표준 9 2 4 2 6 2 2" xfId="9999"/>
    <cellStyle name="표준 9 2 4 2 6 2 3" xfId="15570"/>
    <cellStyle name="표준 9 2 4 2 6 3" xfId="6282"/>
    <cellStyle name="표준 9 2 4 2 6 3 2" xfId="11857"/>
    <cellStyle name="표준 9 2 4 2 6 3 3" xfId="17428"/>
    <cellStyle name="표준 9 2 4 2 6 4" xfId="8290"/>
    <cellStyle name="표준 9 2 4 2 6 5" xfId="13861"/>
    <cellStyle name="표준 9 2 4 2 7" xfId="502"/>
    <cellStyle name="표준 9 2 4 2 7 2" xfId="4598"/>
    <cellStyle name="표준 9 2 4 2 7 2 2" xfId="10173"/>
    <cellStyle name="표준 9 2 4 2 7 2 3" xfId="15744"/>
    <cellStyle name="표준 9 2 4 2 7 3" xfId="6456"/>
    <cellStyle name="표준 9 2 4 2 7 3 2" xfId="12031"/>
    <cellStyle name="표준 9 2 4 2 7 3 3" xfId="17602"/>
    <cellStyle name="표준 9 2 4 2 7 4" xfId="6826"/>
    <cellStyle name="표준 9 2 4 2 7 5" xfId="12397"/>
    <cellStyle name="표준 9 2 4 2 8" xfId="2961"/>
    <cellStyle name="표준 9 2 4 2 8 2" xfId="8535"/>
    <cellStyle name="표준 9 2 4 2 8 3" xfId="14106"/>
    <cellStyle name="표준 9 2 4 2 9" xfId="4818"/>
    <cellStyle name="표준 9 2 4 2 9 2" xfId="10393"/>
    <cellStyle name="표준 9 2 4 2 9 3" xfId="15964"/>
    <cellStyle name="표준 9 2 4 3" xfId="281"/>
    <cellStyle name="표준 9 2 4 3 10" xfId="6607"/>
    <cellStyle name="표준 9 2 4 3 11" xfId="12178"/>
    <cellStyle name="표준 9 2 4 3 2" xfId="669"/>
    <cellStyle name="표준 9 2 4 3 2 2" xfId="1395"/>
    <cellStyle name="표준 9 2 4 3 2 3" xfId="2132"/>
    <cellStyle name="표준 9 2 4 3 2 3 2" xfId="3859"/>
    <cellStyle name="표준 9 2 4 3 2 3 2 2" xfId="9434"/>
    <cellStyle name="표준 9 2 4 3 2 3 2 3" xfId="15005"/>
    <cellStyle name="표준 9 2 4 3 2 3 3" xfId="5717"/>
    <cellStyle name="표준 9 2 4 3 2 3 3 2" xfId="11292"/>
    <cellStyle name="표준 9 2 4 3 2 3 3 3" xfId="16863"/>
    <cellStyle name="표준 9 2 4 3 2 3 4" xfId="7725"/>
    <cellStyle name="표준 9 2 4 3 2 3 5" xfId="13296"/>
    <cellStyle name="표준 9 2 4 3 2 4" xfId="3128"/>
    <cellStyle name="표준 9 2 4 3 2 4 2" xfId="8702"/>
    <cellStyle name="표준 9 2 4 3 2 4 3" xfId="14273"/>
    <cellStyle name="표준 9 2 4 3 2 5" xfId="4985"/>
    <cellStyle name="표준 9 2 4 3 2 5 2" xfId="10560"/>
    <cellStyle name="표준 9 2 4 3 2 5 3" xfId="16131"/>
    <cellStyle name="표준 9 2 4 3 2 6" xfId="6993"/>
    <cellStyle name="표준 9 2 4 3 2 7" xfId="12564"/>
    <cellStyle name="표준 9 2 4 3 3" xfId="913"/>
    <cellStyle name="표준 9 2 4 3 3 2" xfId="1396"/>
    <cellStyle name="표준 9 2 4 3 3 3" xfId="2376"/>
    <cellStyle name="표준 9 2 4 3 3 3 2" xfId="4103"/>
    <cellStyle name="표준 9 2 4 3 3 3 2 2" xfId="9678"/>
    <cellStyle name="표준 9 2 4 3 3 3 2 3" xfId="15249"/>
    <cellStyle name="표준 9 2 4 3 3 3 3" xfId="5961"/>
    <cellStyle name="표준 9 2 4 3 3 3 3 2" xfId="11536"/>
    <cellStyle name="표준 9 2 4 3 3 3 3 3" xfId="17107"/>
    <cellStyle name="표준 9 2 4 3 3 3 4" xfId="7969"/>
    <cellStyle name="표준 9 2 4 3 3 3 5" xfId="13540"/>
    <cellStyle name="표준 9 2 4 3 3 4" xfId="3372"/>
    <cellStyle name="표준 9 2 4 3 3 4 2" xfId="8946"/>
    <cellStyle name="표준 9 2 4 3 3 4 3" xfId="14517"/>
    <cellStyle name="표준 9 2 4 3 3 5" xfId="5229"/>
    <cellStyle name="표준 9 2 4 3 3 5 2" xfId="10804"/>
    <cellStyle name="표준 9 2 4 3 3 5 3" xfId="16375"/>
    <cellStyle name="표준 9 2 4 3 3 6" xfId="7237"/>
    <cellStyle name="표준 9 2 4 3 3 7" xfId="12808"/>
    <cellStyle name="표준 9 2 4 3 4" xfId="1394"/>
    <cellStyle name="표준 9 2 4 3 5" xfId="1888"/>
    <cellStyle name="표준 9 2 4 3 5 2" xfId="3615"/>
    <cellStyle name="표준 9 2 4 3 5 2 2" xfId="9190"/>
    <cellStyle name="표준 9 2 4 3 5 2 3" xfId="14761"/>
    <cellStyle name="표준 9 2 4 3 5 3" xfId="5473"/>
    <cellStyle name="표준 9 2 4 3 5 3 2" xfId="11048"/>
    <cellStyle name="표준 9 2 4 3 5 3 3" xfId="16619"/>
    <cellStyle name="표준 9 2 4 3 5 4" xfId="7481"/>
    <cellStyle name="표준 9 2 4 3 5 5" xfId="13052"/>
    <cellStyle name="표준 9 2 4 3 6" xfId="2620"/>
    <cellStyle name="표준 9 2 4 3 6 2" xfId="4347"/>
    <cellStyle name="표준 9 2 4 3 6 2 2" xfId="9922"/>
    <cellStyle name="표준 9 2 4 3 6 2 3" xfId="15493"/>
    <cellStyle name="표준 9 2 4 3 6 3" xfId="6205"/>
    <cellStyle name="표준 9 2 4 3 6 3 2" xfId="11780"/>
    <cellStyle name="표준 9 2 4 3 6 3 3" xfId="17351"/>
    <cellStyle name="표준 9 2 4 3 6 4" xfId="8213"/>
    <cellStyle name="표준 9 2 4 3 6 5" xfId="13784"/>
    <cellStyle name="표준 9 2 4 3 7" xfId="425"/>
    <cellStyle name="표준 9 2 4 3 7 2" xfId="4561"/>
    <cellStyle name="표준 9 2 4 3 7 2 2" xfId="10136"/>
    <cellStyle name="표준 9 2 4 3 7 2 3" xfId="15707"/>
    <cellStyle name="표준 9 2 4 3 7 3" xfId="6419"/>
    <cellStyle name="표준 9 2 4 3 7 3 2" xfId="11994"/>
    <cellStyle name="표준 9 2 4 3 7 3 3" xfId="17565"/>
    <cellStyle name="표준 9 2 4 3 7 4" xfId="6749"/>
    <cellStyle name="표준 9 2 4 3 7 5" xfId="12320"/>
    <cellStyle name="표준 9 2 4 3 8" xfId="2884"/>
    <cellStyle name="표준 9 2 4 3 8 2" xfId="8458"/>
    <cellStyle name="표준 9 2 4 3 8 3" xfId="14029"/>
    <cellStyle name="표준 9 2 4 3 9" xfId="4741"/>
    <cellStyle name="표준 9 2 4 3 9 2" xfId="10316"/>
    <cellStyle name="표준 9 2 4 3 9 3" xfId="15887"/>
    <cellStyle name="표준 9 2 4 4" xfId="579"/>
    <cellStyle name="표준 9 2 4 4 2" xfId="1397"/>
    <cellStyle name="표준 9 2 4 4 3" xfId="2042"/>
    <cellStyle name="표준 9 2 4 4 3 2" xfId="3769"/>
    <cellStyle name="표준 9 2 4 4 3 2 2" xfId="9344"/>
    <cellStyle name="표준 9 2 4 4 3 2 3" xfId="14915"/>
    <cellStyle name="표준 9 2 4 4 3 3" xfId="5627"/>
    <cellStyle name="표준 9 2 4 4 3 3 2" xfId="11202"/>
    <cellStyle name="표준 9 2 4 4 3 3 3" xfId="16773"/>
    <cellStyle name="표준 9 2 4 4 3 4" xfId="7635"/>
    <cellStyle name="표준 9 2 4 4 3 5" xfId="13206"/>
    <cellStyle name="표준 9 2 4 4 4" xfId="3038"/>
    <cellStyle name="표준 9 2 4 4 4 2" xfId="8612"/>
    <cellStyle name="표준 9 2 4 4 4 3" xfId="14183"/>
    <cellStyle name="표준 9 2 4 4 5" xfId="4895"/>
    <cellStyle name="표준 9 2 4 4 5 2" xfId="10470"/>
    <cellStyle name="표준 9 2 4 4 5 3" xfId="16041"/>
    <cellStyle name="표준 9 2 4 4 6" xfId="6903"/>
    <cellStyle name="표준 9 2 4 4 7" xfId="12474"/>
    <cellStyle name="표준 9 2 4 5" xfId="823"/>
    <cellStyle name="표준 9 2 4 5 2" xfId="1398"/>
    <cellStyle name="표준 9 2 4 5 3" xfId="2286"/>
    <cellStyle name="표준 9 2 4 5 3 2" xfId="4013"/>
    <cellStyle name="표준 9 2 4 5 3 2 2" xfId="9588"/>
    <cellStyle name="표준 9 2 4 5 3 2 3" xfId="15159"/>
    <cellStyle name="표준 9 2 4 5 3 3" xfId="5871"/>
    <cellStyle name="표준 9 2 4 5 3 3 2" xfId="11446"/>
    <cellStyle name="표준 9 2 4 5 3 3 3" xfId="17017"/>
    <cellStyle name="표준 9 2 4 5 3 4" xfId="7879"/>
    <cellStyle name="표준 9 2 4 5 3 5" xfId="13450"/>
    <cellStyle name="표준 9 2 4 5 4" xfId="3282"/>
    <cellStyle name="표준 9 2 4 5 4 2" xfId="8856"/>
    <cellStyle name="표준 9 2 4 5 4 3" xfId="14427"/>
    <cellStyle name="표준 9 2 4 5 5" xfId="5139"/>
    <cellStyle name="표준 9 2 4 5 5 2" xfId="10714"/>
    <cellStyle name="표준 9 2 4 5 5 3" xfId="16285"/>
    <cellStyle name="표준 9 2 4 5 6" xfId="7147"/>
    <cellStyle name="표준 9 2 4 5 7" xfId="12718"/>
    <cellStyle name="표준 9 2 4 6" xfId="1390"/>
    <cellStyle name="표준 9 2 4 7" xfId="1798"/>
    <cellStyle name="표준 9 2 4 7 2" xfId="3525"/>
    <cellStyle name="표준 9 2 4 7 2 2" xfId="9100"/>
    <cellStyle name="표준 9 2 4 7 2 3" xfId="14671"/>
    <cellStyle name="표준 9 2 4 7 3" xfId="5383"/>
    <cellStyle name="표준 9 2 4 7 3 2" xfId="10958"/>
    <cellStyle name="표준 9 2 4 7 3 3" xfId="16529"/>
    <cellStyle name="표준 9 2 4 7 4" xfId="7391"/>
    <cellStyle name="표준 9 2 4 7 5" xfId="12962"/>
    <cellStyle name="표준 9 2 4 8" xfId="2530"/>
    <cellStyle name="표준 9 2 4 8 2" xfId="4257"/>
    <cellStyle name="표준 9 2 4 8 2 2" xfId="9832"/>
    <cellStyle name="표준 9 2 4 8 2 3" xfId="15403"/>
    <cellStyle name="표준 9 2 4 8 3" xfId="6115"/>
    <cellStyle name="표준 9 2 4 8 3 2" xfId="11690"/>
    <cellStyle name="표준 9 2 4 8 3 3" xfId="17261"/>
    <cellStyle name="표준 9 2 4 8 4" xfId="8123"/>
    <cellStyle name="표준 9 2 4 8 5" xfId="13694"/>
    <cellStyle name="표준 9 2 4 9" xfId="335"/>
    <cellStyle name="표준 9 2 4 9 2" xfId="4500"/>
    <cellStyle name="표준 9 2 4 9 2 2" xfId="10075"/>
    <cellStyle name="표준 9 2 4 9 2 3" xfId="15646"/>
    <cellStyle name="표준 9 2 4 9 3" xfId="6358"/>
    <cellStyle name="표준 9 2 4 9 3 2" xfId="11933"/>
    <cellStyle name="표준 9 2 4 9 3 3" xfId="17504"/>
    <cellStyle name="표준 9 2 4 9 4" xfId="6659"/>
    <cellStyle name="표준 9 2 4 9 5" xfId="12230"/>
    <cellStyle name="표준 9 2 5" xfId="208"/>
    <cellStyle name="표준 9 2 5 10" xfId="2819"/>
    <cellStyle name="표준 9 2 5 10 2" xfId="8393"/>
    <cellStyle name="표준 9 2 5 10 3" xfId="13964"/>
    <cellStyle name="표준 9 2 5 11" xfId="4676"/>
    <cellStyle name="표준 9 2 5 11 2" xfId="10251"/>
    <cellStyle name="표준 9 2 5 11 3" xfId="15822"/>
    <cellStyle name="표준 9 2 5 12" xfId="6534"/>
    <cellStyle name="표준 9 2 5 13" xfId="12105"/>
    <cellStyle name="표준 9 2 5 2" xfId="527"/>
    <cellStyle name="표준 9 2 5 2 10" xfId="12422"/>
    <cellStyle name="표준 9 2 5 2 2" xfId="771"/>
    <cellStyle name="표준 9 2 5 2 2 2" xfId="1401"/>
    <cellStyle name="표준 9 2 5 2 2 3" xfId="2234"/>
    <cellStyle name="표준 9 2 5 2 2 3 2" xfId="3961"/>
    <cellStyle name="표준 9 2 5 2 2 3 2 2" xfId="9536"/>
    <cellStyle name="표준 9 2 5 2 2 3 2 3" xfId="15107"/>
    <cellStyle name="표준 9 2 5 2 2 3 3" xfId="5819"/>
    <cellStyle name="표준 9 2 5 2 2 3 3 2" xfId="11394"/>
    <cellStyle name="표준 9 2 5 2 2 3 3 3" xfId="16965"/>
    <cellStyle name="표준 9 2 5 2 2 3 4" xfId="7827"/>
    <cellStyle name="표준 9 2 5 2 2 3 5" xfId="13398"/>
    <cellStyle name="표준 9 2 5 2 2 4" xfId="3230"/>
    <cellStyle name="표준 9 2 5 2 2 4 2" xfId="8804"/>
    <cellStyle name="표준 9 2 5 2 2 4 3" xfId="14375"/>
    <cellStyle name="표준 9 2 5 2 2 5" xfId="5087"/>
    <cellStyle name="표준 9 2 5 2 2 5 2" xfId="10662"/>
    <cellStyle name="표준 9 2 5 2 2 5 3" xfId="16233"/>
    <cellStyle name="표준 9 2 5 2 2 6" xfId="7095"/>
    <cellStyle name="표준 9 2 5 2 2 7" xfId="12666"/>
    <cellStyle name="표준 9 2 5 2 3" xfId="1015"/>
    <cellStyle name="표준 9 2 5 2 3 2" xfId="1402"/>
    <cellStyle name="표준 9 2 5 2 3 3" xfId="2478"/>
    <cellStyle name="표준 9 2 5 2 3 3 2" xfId="4205"/>
    <cellStyle name="표준 9 2 5 2 3 3 2 2" xfId="9780"/>
    <cellStyle name="표준 9 2 5 2 3 3 2 3" xfId="15351"/>
    <cellStyle name="표준 9 2 5 2 3 3 3" xfId="6063"/>
    <cellStyle name="표준 9 2 5 2 3 3 3 2" xfId="11638"/>
    <cellStyle name="표준 9 2 5 2 3 3 3 3" xfId="17209"/>
    <cellStyle name="표준 9 2 5 2 3 3 4" xfId="8071"/>
    <cellStyle name="표준 9 2 5 2 3 3 5" xfId="13642"/>
    <cellStyle name="표준 9 2 5 2 3 4" xfId="3474"/>
    <cellStyle name="표준 9 2 5 2 3 4 2" xfId="9048"/>
    <cellStyle name="표준 9 2 5 2 3 4 3" xfId="14619"/>
    <cellStyle name="표준 9 2 5 2 3 5" xfId="5331"/>
    <cellStyle name="표준 9 2 5 2 3 5 2" xfId="10906"/>
    <cellStyle name="표준 9 2 5 2 3 5 3" xfId="16477"/>
    <cellStyle name="표준 9 2 5 2 3 6" xfId="7339"/>
    <cellStyle name="표준 9 2 5 2 3 7" xfId="12910"/>
    <cellStyle name="표준 9 2 5 2 4" xfId="1400"/>
    <cellStyle name="표준 9 2 5 2 5" xfId="1990"/>
    <cellStyle name="표준 9 2 5 2 5 2" xfId="3717"/>
    <cellStyle name="표준 9 2 5 2 5 2 2" xfId="9292"/>
    <cellStyle name="표준 9 2 5 2 5 2 3" xfId="14863"/>
    <cellStyle name="표준 9 2 5 2 5 3" xfId="5575"/>
    <cellStyle name="표준 9 2 5 2 5 3 2" xfId="11150"/>
    <cellStyle name="표준 9 2 5 2 5 3 3" xfId="16721"/>
    <cellStyle name="표준 9 2 5 2 5 4" xfId="7583"/>
    <cellStyle name="표준 9 2 5 2 5 5" xfId="13154"/>
    <cellStyle name="표준 9 2 5 2 6" xfId="2722"/>
    <cellStyle name="표준 9 2 5 2 6 2" xfId="4449"/>
    <cellStyle name="표준 9 2 5 2 6 2 2" xfId="10024"/>
    <cellStyle name="표준 9 2 5 2 6 2 3" xfId="15595"/>
    <cellStyle name="표준 9 2 5 2 6 3" xfId="6307"/>
    <cellStyle name="표준 9 2 5 2 6 3 2" xfId="11882"/>
    <cellStyle name="표준 9 2 5 2 6 3 3" xfId="17453"/>
    <cellStyle name="표준 9 2 5 2 6 4" xfId="8315"/>
    <cellStyle name="표준 9 2 5 2 6 5" xfId="13886"/>
    <cellStyle name="표준 9 2 5 2 7" xfId="2986"/>
    <cellStyle name="표준 9 2 5 2 7 2" xfId="8560"/>
    <cellStyle name="표준 9 2 5 2 7 3" xfId="14131"/>
    <cellStyle name="표준 9 2 5 2 8" xfId="4843"/>
    <cellStyle name="표준 9 2 5 2 8 2" xfId="10418"/>
    <cellStyle name="표준 9 2 5 2 8 3" xfId="15989"/>
    <cellStyle name="표준 9 2 5 2 9" xfId="6851"/>
    <cellStyle name="표준 9 2 5 3" xfId="450"/>
    <cellStyle name="표준 9 2 5 3 10" xfId="12345"/>
    <cellStyle name="표준 9 2 5 3 2" xfId="694"/>
    <cellStyle name="표준 9 2 5 3 2 2" xfId="1404"/>
    <cellStyle name="표준 9 2 5 3 2 3" xfId="2157"/>
    <cellStyle name="표준 9 2 5 3 2 3 2" xfId="3884"/>
    <cellStyle name="표준 9 2 5 3 2 3 2 2" xfId="9459"/>
    <cellStyle name="표준 9 2 5 3 2 3 2 3" xfId="15030"/>
    <cellStyle name="표준 9 2 5 3 2 3 3" xfId="5742"/>
    <cellStyle name="표준 9 2 5 3 2 3 3 2" xfId="11317"/>
    <cellStyle name="표준 9 2 5 3 2 3 3 3" xfId="16888"/>
    <cellStyle name="표준 9 2 5 3 2 3 4" xfId="7750"/>
    <cellStyle name="표준 9 2 5 3 2 3 5" xfId="13321"/>
    <cellStyle name="표준 9 2 5 3 2 4" xfId="3153"/>
    <cellStyle name="표준 9 2 5 3 2 4 2" xfId="8727"/>
    <cellStyle name="표준 9 2 5 3 2 4 3" xfId="14298"/>
    <cellStyle name="표준 9 2 5 3 2 5" xfId="5010"/>
    <cellStyle name="표준 9 2 5 3 2 5 2" xfId="10585"/>
    <cellStyle name="표준 9 2 5 3 2 5 3" xfId="16156"/>
    <cellStyle name="표준 9 2 5 3 2 6" xfId="7018"/>
    <cellStyle name="표준 9 2 5 3 2 7" xfId="12589"/>
    <cellStyle name="표준 9 2 5 3 3" xfId="938"/>
    <cellStyle name="표준 9 2 5 3 3 2" xfId="1405"/>
    <cellStyle name="표준 9 2 5 3 3 3" xfId="2401"/>
    <cellStyle name="표준 9 2 5 3 3 3 2" xfId="4128"/>
    <cellStyle name="표준 9 2 5 3 3 3 2 2" xfId="9703"/>
    <cellStyle name="표준 9 2 5 3 3 3 2 3" xfId="15274"/>
    <cellStyle name="표준 9 2 5 3 3 3 3" xfId="5986"/>
    <cellStyle name="표준 9 2 5 3 3 3 3 2" xfId="11561"/>
    <cellStyle name="표준 9 2 5 3 3 3 3 3" xfId="17132"/>
    <cellStyle name="표준 9 2 5 3 3 3 4" xfId="7994"/>
    <cellStyle name="표준 9 2 5 3 3 3 5" xfId="13565"/>
    <cellStyle name="표준 9 2 5 3 3 4" xfId="3397"/>
    <cellStyle name="표준 9 2 5 3 3 4 2" xfId="8971"/>
    <cellStyle name="표준 9 2 5 3 3 4 3" xfId="14542"/>
    <cellStyle name="표준 9 2 5 3 3 5" xfId="5254"/>
    <cellStyle name="표준 9 2 5 3 3 5 2" xfId="10829"/>
    <cellStyle name="표준 9 2 5 3 3 5 3" xfId="16400"/>
    <cellStyle name="표준 9 2 5 3 3 6" xfId="7262"/>
    <cellStyle name="표준 9 2 5 3 3 7" xfId="12833"/>
    <cellStyle name="표준 9 2 5 3 4" xfId="1403"/>
    <cellStyle name="표준 9 2 5 3 5" xfId="1913"/>
    <cellStyle name="표준 9 2 5 3 5 2" xfId="3640"/>
    <cellStyle name="표준 9 2 5 3 5 2 2" xfId="9215"/>
    <cellStyle name="표준 9 2 5 3 5 2 3" xfId="14786"/>
    <cellStyle name="표준 9 2 5 3 5 3" xfId="5498"/>
    <cellStyle name="표준 9 2 5 3 5 3 2" xfId="11073"/>
    <cellStyle name="표준 9 2 5 3 5 3 3" xfId="16644"/>
    <cellStyle name="표준 9 2 5 3 5 4" xfId="7506"/>
    <cellStyle name="표준 9 2 5 3 5 5" xfId="13077"/>
    <cellStyle name="표준 9 2 5 3 6" xfId="2645"/>
    <cellStyle name="표준 9 2 5 3 6 2" xfId="4372"/>
    <cellStyle name="표준 9 2 5 3 6 2 2" xfId="9947"/>
    <cellStyle name="표준 9 2 5 3 6 2 3" xfId="15518"/>
    <cellStyle name="표준 9 2 5 3 6 3" xfId="6230"/>
    <cellStyle name="표준 9 2 5 3 6 3 2" xfId="11805"/>
    <cellStyle name="표준 9 2 5 3 6 3 3" xfId="17376"/>
    <cellStyle name="표준 9 2 5 3 6 4" xfId="8238"/>
    <cellStyle name="표준 9 2 5 3 6 5" xfId="13809"/>
    <cellStyle name="표준 9 2 5 3 7" xfId="2909"/>
    <cellStyle name="표준 9 2 5 3 7 2" xfId="8483"/>
    <cellStyle name="표준 9 2 5 3 7 3" xfId="14054"/>
    <cellStyle name="표준 9 2 5 3 8" xfId="4766"/>
    <cellStyle name="표준 9 2 5 3 8 2" xfId="10341"/>
    <cellStyle name="표준 9 2 5 3 8 3" xfId="15912"/>
    <cellStyle name="표준 9 2 5 3 9" xfId="6774"/>
    <cellStyle name="표준 9 2 5 4" xfId="604"/>
    <cellStyle name="표준 9 2 5 4 2" xfId="1406"/>
    <cellStyle name="표준 9 2 5 4 3" xfId="2067"/>
    <cellStyle name="표준 9 2 5 4 3 2" xfId="3794"/>
    <cellStyle name="표준 9 2 5 4 3 2 2" xfId="9369"/>
    <cellStyle name="표준 9 2 5 4 3 2 3" xfId="14940"/>
    <cellStyle name="표준 9 2 5 4 3 3" xfId="5652"/>
    <cellStyle name="표준 9 2 5 4 3 3 2" xfId="11227"/>
    <cellStyle name="표준 9 2 5 4 3 3 3" xfId="16798"/>
    <cellStyle name="표준 9 2 5 4 3 4" xfId="7660"/>
    <cellStyle name="표준 9 2 5 4 3 5" xfId="13231"/>
    <cellStyle name="표준 9 2 5 4 4" xfId="3063"/>
    <cellStyle name="표준 9 2 5 4 4 2" xfId="8637"/>
    <cellStyle name="표준 9 2 5 4 4 3" xfId="14208"/>
    <cellStyle name="표준 9 2 5 4 5" xfId="4920"/>
    <cellStyle name="표준 9 2 5 4 5 2" xfId="10495"/>
    <cellStyle name="표준 9 2 5 4 5 3" xfId="16066"/>
    <cellStyle name="표준 9 2 5 4 6" xfId="6928"/>
    <cellStyle name="표준 9 2 5 4 7" xfId="12499"/>
    <cellStyle name="표준 9 2 5 5" xfId="848"/>
    <cellStyle name="표준 9 2 5 5 2" xfId="1407"/>
    <cellStyle name="표준 9 2 5 5 3" xfId="2311"/>
    <cellStyle name="표준 9 2 5 5 3 2" xfId="4038"/>
    <cellStyle name="표준 9 2 5 5 3 2 2" xfId="9613"/>
    <cellStyle name="표준 9 2 5 5 3 2 3" xfId="15184"/>
    <cellStyle name="표준 9 2 5 5 3 3" xfId="5896"/>
    <cellStyle name="표준 9 2 5 5 3 3 2" xfId="11471"/>
    <cellStyle name="표준 9 2 5 5 3 3 3" xfId="17042"/>
    <cellStyle name="표준 9 2 5 5 3 4" xfId="7904"/>
    <cellStyle name="표준 9 2 5 5 3 5" xfId="13475"/>
    <cellStyle name="표준 9 2 5 5 4" xfId="3307"/>
    <cellStyle name="표준 9 2 5 5 4 2" xfId="8881"/>
    <cellStyle name="표준 9 2 5 5 4 3" xfId="14452"/>
    <cellStyle name="표준 9 2 5 5 5" xfId="5164"/>
    <cellStyle name="표준 9 2 5 5 5 2" xfId="10739"/>
    <cellStyle name="표준 9 2 5 5 5 3" xfId="16310"/>
    <cellStyle name="표준 9 2 5 5 6" xfId="7172"/>
    <cellStyle name="표준 9 2 5 5 7" xfId="12743"/>
    <cellStyle name="표준 9 2 5 6" xfId="1399"/>
    <cellStyle name="표준 9 2 5 7" xfId="1823"/>
    <cellStyle name="표준 9 2 5 7 2" xfId="3550"/>
    <cellStyle name="표준 9 2 5 7 2 2" xfId="9125"/>
    <cellStyle name="표준 9 2 5 7 2 3" xfId="14696"/>
    <cellStyle name="표준 9 2 5 7 3" xfId="5408"/>
    <cellStyle name="표준 9 2 5 7 3 2" xfId="10983"/>
    <cellStyle name="표준 9 2 5 7 3 3" xfId="16554"/>
    <cellStyle name="표준 9 2 5 7 4" xfId="7416"/>
    <cellStyle name="표준 9 2 5 7 5" xfId="12987"/>
    <cellStyle name="표준 9 2 5 8" xfId="2555"/>
    <cellStyle name="표준 9 2 5 8 2" xfId="4282"/>
    <cellStyle name="표준 9 2 5 8 2 2" xfId="9857"/>
    <cellStyle name="표준 9 2 5 8 2 3" xfId="15428"/>
    <cellStyle name="표준 9 2 5 8 3" xfId="6140"/>
    <cellStyle name="표준 9 2 5 8 3 2" xfId="11715"/>
    <cellStyle name="표준 9 2 5 8 3 3" xfId="17286"/>
    <cellStyle name="표준 9 2 5 8 4" xfId="8148"/>
    <cellStyle name="표준 9 2 5 8 5" xfId="13719"/>
    <cellStyle name="표준 9 2 5 9" xfId="360"/>
    <cellStyle name="표준 9 2 5 9 2" xfId="4525"/>
    <cellStyle name="표준 9 2 5 9 2 2" xfId="10100"/>
    <cellStyle name="표준 9 2 5 9 2 3" xfId="15671"/>
    <cellStyle name="표준 9 2 5 9 3" xfId="6383"/>
    <cellStyle name="표준 9 2 5 9 3 2" xfId="11958"/>
    <cellStyle name="표준 9 2 5 9 3 3" xfId="17529"/>
    <cellStyle name="표준 9 2 5 9 4" xfId="6684"/>
    <cellStyle name="표준 9 2 5 9 5" xfId="12255"/>
    <cellStyle name="표준 9 2 6" xfId="257"/>
    <cellStyle name="표준 9 2 6 10" xfId="2832"/>
    <cellStyle name="표준 9 2 6 10 2" xfId="8406"/>
    <cellStyle name="표준 9 2 6 10 3" xfId="13977"/>
    <cellStyle name="표준 9 2 6 11" xfId="4689"/>
    <cellStyle name="표준 9 2 6 11 2" xfId="10264"/>
    <cellStyle name="표준 9 2 6 11 3" xfId="15835"/>
    <cellStyle name="표준 9 2 6 12" xfId="6583"/>
    <cellStyle name="표준 9 2 6 13" xfId="12154"/>
    <cellStyle name="표준 9 2 6 2" xfId="540"/>
    <cellStyle name="표준 9 2 6 2 10" xfId="12435"/>
    <cellStyle name="표준 9 2 6 2 2" xfId="784"/>
    <cellStyle name="표준 9 2 6 2 2 2" xfId="1410"/>
    <cellStyle name="표준 9 2 6 2 2 3" xfId="2247"/>
    <cellStyle name="표준 9 2 6 2 2 3 2" xfId="3974"/>
    <cellStyle name="표준 9 2 6 2 2 3 2 2" xfId="9549"/>
    <cellStyle name="표준 9 2 6 2 2 3 2 3" xfId="15120"/>
    <cellStyle name="표준 9 2 6 2 2 3 3" xfId="5832"/>
    <cellStyle name="표준 9 2 6 2 2 3 3 2" xfId="11407"/>
    <cellStyle name="표준 9 2 6 2 2 3 3 3" xfId="16978"/>
    <cellStyle name="표준 9 2 6 2 2 3 4" xfId="7840"/>
    <cellStyle name="표준 9 2 6 2 2 3 5" xfId="13411"/>
    <cellStyle name="표준 9 2 6 2 2 4" xfId="3243"/>
    <cellStyle name="표준 9 2 6 2 2 4 2" xfId="8817"/>
    <cellStyle name="표준 9 2 6 2 2 4 3" xfId="14388"/>
    <cellStyle name="표준 9 2 6 2 2 5" xfId="5100"/>
    <cellStyle name="표준 9 2 6 2 2 5 2" xfId="10675"/>
    <cellStyle name="표준 9 2 6 2 2 5 3" xfId="16246"/>
    <cellStyle name="표준 9 2 6 2 2 6" xfId="7108"/>
    <cellStyle name="표준 9 2 6 2 2 7" xfId="12679"/>
    <cellStyle name="표준 9 2 6 2 3" xfId="1028"/>
    <cellStyle name="표준 9 2 6 2 3 2" xfId="1411"/>
    <cellStyle name="표준 9 2 6 2 3 3" xfId="2491"/>
    <cellStyle name="표준 9 2 6 2 3 3 2" xfId="4218"/>
    <cellStyle name="표준 9 2 6 2 3 3 2 2" xfId="9793"/>
    <cellStyle name="표준 9 2 6 2 3 3 2 3" xfId="15364"/>
    <cellStyle name="표준 9 2 6 2 3 3 3" xfId="6076"/>
    <cellStyle name="표준 9 2 6 2 3 3 3 2" xfId="11651"/>
    <cellStyle name="표준 9 2 6 2 3 3 3 3" xfId="17222"/>
    <cellStyle name="표준 9 2 6 2 3 3 4" xfId="8084"/>
    <cellStyle name="표준 9 2 6 2 3 3 5" xfId="13655"/>
    <cellStyle name="표준 9 2 6 2 3 4" xfId="3487"/>
    <cellStyle name="표준 9 2 6 2 3 4 2" xfId="9061"/>
    <cellStyle name="표준 9 2 6 2 3 4 3" xfId="14632"/>
    <cellStyle name="표준 9 2 6 2 3 5" xfId="5344"/>
    <cellStyle name="표준 9 2 6 2 3 5 2" xfId="10919"/>
    <cellStyle name="표준 9 2 6 2 3 5 3" xfId="16490"/>
    <cellStyle name="표준 9 2 6 2 3 6" xfId="7352"/>
    <cellStyle name="표준 9 2 6 2 3 7" xfId="12923"/>
    <cellStyle name="표준 9 2 6 2 4" xfId="1409"/>
    <cellStyle name="표준 9 2 6 2 5" xfId="2003"/>
    <cellStyle name="표준 9 2 6 2 5 2" xfId="3730"/>
    <cellStyle name="표준 9 2 6 2 5 2 2" xfId="9305"/>
    <cellStyle name="표준 9 2 6 2 5 2 3" xfId="14876"/>
    <cellStyle name="표준 9 2 6 2 5 3" xfId="5588"/>
    <cellStyle name="표준 9 2 6 2 5 3 2" xfId="11163"/>
    <cellStyle name="표준 9 2 6 2 5 3 3" xfId="16734"/>
    <cellStyle name="표준 9 2 6 2 5 4" xfId="7596"/>
    <cellStyle name="표준 9 2 6 2 5 5" xfId="13167"/>
    <cellStyle name="표준 9 2 6 2 6" xfId="2735"/>
    <cellStyle name="표준 9 2 6 2 6 2" xfId="4462"/>
    <cellStyle name="표준 9 2 6 2 6 2 2" xfId="10037"/>
    <cellStyle name="표준 9 2 6 2 6 2 3" xfId="15608"/>
    <cellStyle name="표준 9 2 6 2 6 3" xfId="6320"/>
    <cellStyle name="표준 9 2 6 2 6 3 2" xfId="11895"/>
    <cellStyle name="표준 9 2 6 2 6 3 3" xfId="17466"/>
    <cellStyle name="표준 9 2 6 2 6 4" xfId="8328"/>
    <cellStyle name="표준 9 2 6 2 6 5" xfId="13899"/>
    <cellStyle name="표준 9 2 6 2 7" xfId="2999"/>
    <cellStyle name="표준 9 2 6 2 7 2" xfId="8573"/>
    <cellStyle name="표준 9 2 6 2 7 3" xfId="14144"/>
    <cellStyle name="표준 9 2 6 2 8" xfId="4856"/>
    <cellStyle name="표준 9 2 6 2 8 2" xfId="10431"/>
    <cellStyle name="표준 9 2 6 2 8 3" xfId="16002"/>
    <cellStyle name="표준 9 2 6 2 9" xfId="6864"/>
    <cellStyle name="표준 9 2 6 3" xfId="463"/>
    <cellStyle name="표준 9 2 6 3 10" xfId="12358"/>
    <cellStyle name="표준 9 2 6 3 2" xfId="707"/>
    <cellStyle name="표준 9 2 6 3 2 2" xfId="1413"/>
    <cellStyle name="표준 9 2 6 3 2 3" xfId="2170"/>
    <cellStyle name="표준 9 2 6 3 2 3 2" xfId="3897"/>
    <cellStyle name="표준 9 2 6 3 2 3 2 2" xfId="9472"/>
    <cellStyle name="표준 9 2 6 3 2 3 2 3" xfId="15043"/>
    <cellStyle name="표준 9 2 6 3 2 3 3" xfId="5755"/>
    <cellStyle name="표준 9 2 6 3 2 3 3 2" xfId="11330"/>
    <cellStyle name="표준 9 2 6 3 2 3 3 3" xfId="16901"/>
    <cellStyle name="표준 9 2 6 3 2 3 4" xfId="7763"/>
    <cellStyle name="표준 9 2 6 3 2 3 5" xfId="13334"/>
    <cellStyle name="표준 9 2 6 3 2 4" xfId="3166"/>
    <cellStyle name="표준 9 2 6 3 2 4 2" xfId="8740"/>
    <cellStyle name="표준 9 2 6 3 2 4 3" xfId="14311"/>
    <cellStyle name="표준 9 2 6 3 2 5" xfId="5023"/>
    <cellStyle name="표준 9 2 6 3 2 5 2" xfId="10598"/>
    <cellStyle name="표준 9 2 6 3 2 5 3" xfId="16169"/>
    <cellStyle name="표준 9 2 6 3 2 6" xfId="7031"/>
    <cellStyle name="표준 9 2 6 3 2 7" xfId="12602"/>
    <cellStyle name="표준 9 2 6 3 3" xfId="951"/>
    <cellStyle name="표준 9 2 6 3 3 2" xfId="1414"/>
    <cellStyle name="표준 9 2 6 3 3 3" xfId="2414"/>
    <cellStyle name="표준 9 2 6 3 3 3 2" xfId="4141"/>
    <cellStyle name="표준 9 2 6 3 3 3 2 2" xfId="9716"/>
    <cellStyle name="표준 9 2 6 3 3 3 2 3" xfId="15287"/>
    <cellStyle name="표준 9 2 6 3 3 3 3" xfId="5999"/>
    <cellStyle name="표준 9 2 6 3 3 3 3 2" xfId="11574"/>
    <cellStyle name="표준 9 2 6 3 3 3 3 3" xfId="17145"/>
    <cellStyle name="표준 9 2 6 3 3 3 4" xfId="8007"/>
    <cellStyle name="표준 9 2 6 3 3 3 5" xfId="13578"/>
    <cellStyle name="표준 9 2 6 3 3 4" xfId="3410"/>
    <cellStyle name="표준 9 2 6 3 3 4 2" xfId="8984"/>
    <cellStyle name="표준 9 2 6 3 3 4 3" xfId="14555"/>
    <cellStyle name="표준 9 2 6 3 3 5" xfId="5267"/>
    <cellStyle name="표준 9 2 6 3 3 5 2" xfId="10842"/>
    <cellStyle name="표준 9 2 6 3 3 5 3" xfId="16413"/>
    <cellStyle name="표준 9 2 6 3 3 6" xfId="7275"/>
    <cellStyle name="표준 9 2 6 3 3 7" xfId="12846"/>
    <cellStyle name="표준 9 2 6 3 4" xfId="1412"/>
    <cellStyle name="표준 9 2 6 3 5" xfId="1926"/>
    <cellStyle name="표준 9 2 6 3 5 2" xfId="3653"/>
    <cellStyle name="표준 9 2 6 3 5 2 2" xfId="9228"/>
    <cellStyle name="표준 9 2 6 3 5 2 3" xfId="14799"/>
    <cellStyle name="표준 9 2 6 3 5 3" xfId="5511"/>
    <cellStyle name="표준 9 2 6 3 5 3 2" xfId="11086"/>
    <cellStyle name="표준 9 2 6 3 5 3 3" xfId="16657"/>
    <cellStyle name="표준 9 2 6 3 5 4" xfId="7519"/>
    <cellStyle name="표준 9 2 6 3 5 5" xfId="13090"/>
    <cellStyle name="표준 9 2 6 3 6" xfId="2658"/>
    <cellStyle name="표준 9 2 6 3 6 2" xfId="4385"/>
    <cellStyle name="표준 9 2 6 3 6 2 2" xfId="9960"/>
    <cellStyle name="표준 9 2 6 3 6 2 3" xfId="15531"/>
    <cellStyle name="표준 9 2 6 3 6 3" xfId="6243"/>
    <cellStyle name="표준 9 2 6 3 6 3 2" xfId="11818"/>
    <cellStyle name="표준 9 2 6 3 6 3 3" xfId="17389"/>
    <cellStyle name="표준 9 2 6 3 6 4" xfId="8251"/>
    <cellStyle name="표준 9 2 6 3 6 5" xfId="13822"/>
    <cellStyle name="표준 9 2 6 3 7" xfId="2922"/>
    <cellStyle name="표준 9 2 6 3 7 2" xfId="8496"/>
    <cellStyle name="표준 9 2 6 3 7 3" xfId="14067"/>
    <cellStyle name="표준 9 2 6 3 8" xfId="4779"/>
    <cellStyle name="표준 9 2 6 3 8 2" xfId="10354"/>
    <cellStyle name="표준 9 2 6 3 8 3" xfId="15925"/>
    <cellStyle name="표준 9 2 6 3 9" xfId="6787"/>
    <cellStyle name="표준 9 2 6 4" xfId="617"/>
    <cellStyle name="표준 9 2 6 4 2" xfId="1415"/>
    <cellStyle name="표준 9 2 6 4 3" xfId="2080"/>
    <cellStyle name="표준 9 2 6 4 3 2" xfId="3807"/>
    <cellStyle name="표준 9 2 6 4 3 2 2" xfId="9382"/>
    <cellStyle name="표준 9 2 6 4 3 2 3" xfId="14953"/>
    <cellStyle name="표준 9 2 6 4 3 3" xfId="5665"/>
    <cellStyle name="표준 9 2 6 4 3 3 2" xfId="11240"/>
    <cellStyle name="표준 9 2 6 4 3 3 3" xfId="16811"/>
    <cellStyle name="표준 9 2 6 4 3 4" xfId="7673"/>
    <cellStyle name="표준 9 2 6 4 3 5" xfId="13244"/>
    <cellStyle name="표준 9 2 6 4 4" xfId="3076"/>
    <cellStyle name="표준 9 2 6 4 4 2" xfId="8650"/>
    <cellStyle name="표준 9 2 6 4 4 3" xfId="14221"/>
    <cellStyle name="표준 9 2 6 4 5" xfId="4933"/>
    <cellStyle name="표준 9 2 6 4 5 2" xfId="10508"/>
    <cellStyle name="표준 9 2 6 4 5 3" xfId="16079"/>
    <cellStyle name="표준 9 2 6 4 6" xfId="6941"/>
    <cellStyle name="표준 9 2 6 4 7" xfId="12512"/>
    <cellStyle name="표준 9 2 6 5" xfId="861"/>
    <cellStyle name="표준 9 2 6 5 2" xfId="1416"/>
    <cellStyle name="표준 9 2 6 5 3" xfId="2324"/>
    <cellStyle name="표준 9 2 6 5 3 2" xfId="4051"/>
    <cellStyle name="표준 9 2 6 5 3 2 2" xfId="9626"/>
    <cellStyle name="표준 9 2 6 5 3 2 3" xfId="15197"/>
    <cellStyle name="표준 9 2 6 5 3 3" xfId="5909"/>
    <cellStyle name="표준 9 2 6 5 3 3 2" xfId="11484"/>
    <cellStyle name="표준 9 2 6 5 3 3 3" xfId="17055"/>
    <cellStyle name="표준 9 2 6 5 3 4" xfId="7917"/>
    <cellStyle name="표준 9 2 6 5 3 5" xfId="13488"/>
    <cellStyle name="표준 9 2 6 5 4" xfId="3320"/>
    <cellStyle name="표준 9 2 6 5 4 2" xfId="8894"/>
    <cellStyle name="표준 9 2 6 5 4 3" xfId="14465"/>
    <cellStyle name="표준 9 2 6 5 5" xfId="5177"/>
    <cellStyle name="표준 9 2 6 5 5 2" xfId="10752"/>
    <cellStyle name="표준 9 2 6 5 5 3" xfId="16323"/>
    <cellStyle name="표준 9 2 6 5 6" xfId="7185"/>
    <cellStyle name="표준 9 2 6 5 7" xfId="12756"/>
    <cellStyle name="표준 9 2 6 6" xfId="1408"/>
    <cellStyle name="표준 9 2 6 7" xfId="1836"/>
    <cellStyle name="표준 9 2 6 7 2" xfId="3563"/>
    <cellStyle name="표준 9 2 6 7 2 2" xfId="9138"/>
    <cellStyle name="표준 9 2 6 7 2 3" xfId="14709"/>
    <cellStyle name="표준 9 2 6 7 3" xfId="5421"/>
    <cellStyle name="표준 9 2 6 7 3 2" xfId="10996"/>
    <cellStyle name="표준 9 2 6 7 3 3" xfId="16567"/>
    <cellStyle name="표준 9 2 6 7 4" xfId="7429"/>
    <cellStyle name="표준 9 2 6 7 5" xfId="13000"/>
    <cellStyle name="표준 9 2 6 8" xfId="2568"/>
    <cellStyle name="표준 9 2 6 8 2" xfId="4295"/>
    <cellStyle name="표준 9 2 6 8 2 2" xfId="9870"/>
    <cellStyle name="표준 9 2 6 8 2 3" xfId="15441"/>
    <cellStyle name="표준 9 2 6 8 3" xfId="6153"/>
    <cellStyle name="표준 9 2 6 8 3 2" xfId="11728"/>
    <cellStyle name="표준 9 2 6 8 3 3" xfId="17299"/>
    <cellStyle name="표준 9 2 6 8 4" xfId="8161"/>
    <cellStyle name="표준 9 2 6 8 5" xfId="13732"/>
    <cellStyle name="표준 9 2 6 9" xfId="373"/>
    <cellStyle name="표준 9 2 6 9 2" xfId="4537"/>
    <cellStyle name="표준 9 2 6 9 2 2" xfId="10112"/>
    <cellStyle name="표준 9 2 6 9 2 3" xfId="15683"/>
    <cellStyle name="표준 9 2 6 9 3" xfId="6395"/>
    <cellStyle name="표준 9 2 6 9 3 2" xfId="11970"/>
    <cellStyle name="표준 9 2 6 9 3 3" xfId="17541"/>
    <cellStyle name="표준 9 2 6 9 4" xfId="6697"/>
    <cellStyle name="표준 9 2 6 9 5" xfId="12268"/>
    <cellStyle name="표준 9 2 7" xfId="386"/>
    <cellStyle name="표준 9 2 7 10" xfId="6710"/>
    <cellStyle name="표준 9 2 7 11" xfId="12281"/>
    <cellStyle name="표준 9 2 7 2" xfId="476"/>
    <cellStyle name="표준 9 2 7 2 10" xfId="12371"/>
    <cellStyle name="표준 9 2 7 2 2" xfId="720"/>
    <cellStyle name="표준 9 2 7 2 2 2" xfId="1419"/>
    <cellStyle name="표준 9 2 7 2 2 3" xfId="2183"/>
    <cellStyle name="표준 9 2 7 2 2 3 2" xfId="3910"/>
    <cellStyle name="표준 9 2 7 2 2 3 2 2" xfId="9485"/>
    <cellStyle name="표준 9 2 7 2 2 3 2 3" xfId="15056"/>
    <cellStyle name="표준 9 2 7 2 2 3 3" xfId="5768"/>
    <cellStyle name="표준 9 2 7 2 2 3 3 2" xfId="11343"/>
    <cellStyle name="표준 9 2 7 2 2 3 3 3" xfId="16914"/>
    <cellStyle name="표준 9 2 7 2 2 3 4" xfId="7776"/>
    <cellStyle name="표준 9 2 7 2 2 3 5" xfId="13347"/>
    <cellStyle name="표준 9 2 7 2 2 4" xfId="3179"/>
    <cellStyle name="표준 9 2 7 2 2 4 2" xfId="8753"/>
    <cellStyle name="표준 9 2 7 2 2 4 3" xfId="14324"/>
    <cellStyle name="표준 9 2 7 2 2 5" xfId="5036"/>
    <cellStyle name="표준 9 2 7 2 2 5 2" xfId="10611"/>
    <cellStyle name="표준 9 2 7 2 2 5 3" xfId="16182"/>
    <cellStyle name="표준 9 2 7 2 2 6" xfId="7044"/>
    <cellStyle name="표준 9 2 7 2 2 7" xfId="12615"/>
    <cellStyle name="표준 9 2 7 2 3" xfId="964"/>
    <cellStyle name="표준 9 2 7 2 3 2" xfId="1420"/>
    <cellStyle name="표준 9 2 7 2 3 3" xfId="2427"/>
    <cellStyle name="표준 9 2 7 2 3 3 2" xfId="4154"/>
    <cellStyle name="표준 9 2 7 2 3 3 2 2" xfId="9729"/>
    <cellStyle name="표준 9 2 7 2 3 3 2 3" xfId="15300"/>
    <cellStyle name="표준 9 2 7 2 3 3 3" xfId="6012"/>
    <cellStyle name="표준 9 2 7 2 3 3 3 2" xfId="11587"/>
    <cellStyle name="표준 9 2 7 2 3 3 3 3" xfId="17158"/>
    <cellStyle name="표준 9 2 7 2 3 3 4" xfId="8020"/>
    <cellStyle name="표준 9 2 7 2 3 3 5" xfId="13591"/>
    <cellStyle name="표준 9 2 7 2 3 4" xfId="3423"/>
    <cellStyle name="표준 9 2 7 2 3 4 2" xfId="8997"/>
    <cellStyle name="표준 9 2 7 2 3 4 3" xfId="14568"/>
    <cellStyle name="표준 9 2 7 2 3 5" xfId="5280"/>
    <cellStyle name="표준 9 2 7 2 3 5 2" xfId="10855"/>
    <cellStyle name="표준 9 2 7 2 3 5 3" xfId="16426"/>
    <cellStyle name="표준 9 2 7 2 3 6" xfId="7288"/>
    <cellStyle name="표준 9 2 7 2 3 7" xfId="12859"/>
    <cellStyle name="표준 9 2 7 2 4" xfId="1418"/>
    <cellStyle name="표준 9 2 7 2 5" xfId="1939"/>
    <cellStyle name="표준 9 2 7 2 5 2" xfId="3666"/>
    <cellStyle name="표준 9 2 7 2 5 2 2" xfId="9241"/>
    <cellStyle name="표준 9 2 7 2 5 2 3" xfId="14812"/>
    <cellStyle name="표준 9 2 7 2 5 3" xfId="5524"/>
    <cellStyle name="표준 9 2 7 2 5 3 2" xfId="11099"/>
    <cellStyle name="표준 9 2 7 2 5 3 3" xfId="16670"/>
    <cellStyle name="표준 9 2 7 2 5 4" xfId="7532"/>
    <cellStyle name="표준 9 2 7 2 5 5" xfId="13103"/>
    <cellStyle name="표준 9 2 7 2 6" xfId="2671"/>
    <cellStyle name="표준 9 2 7 2 6 2" xfId="4398"/>
    <cellStyle name="표준 9 2 7 2 6 2 2" xfId="9973"/>
    <cellStyle name="표준 9 2 7 2 6 2 3" xfId="15544"/>
    <cellStyle name="표준 9 2 7 2 6 3" xfId="6256"/>
    <cellStyle name="표준 9 2 7 2 6 3 2" xfId="11831"/>
    <cellStyle name="표준 9 2 7 2 6 3 3" xfId="17402"/>
    <cellStyle name="표준 9 2 7 2 6 4" xfId="8264"/>
    <cellStyle name="표준 9 2 7 2 6 5" xfId="13835"/>
    <cellStyle name="표준 9 2 7 2 7" xfId="2935"/>
    <cellStyle name="표준 9 2 7 2 7 2" xfId="8509"/>
    <cellStyle name="표준 9 2 7 2 7 3" xfId="14080"/>
    <cellStyle name="표준 9 2 7 2 8" xfId="4792"/>
    <cellStyle name="표준 9 2 7 2 8 2" xfId="10367"/>
    <cellStyle name="표준 9 2 7 2 8 3" xfId="15938"/>
    <cellStyle name="표준 9 2 7 2 9" xfId="6800"/>
    <cellStyle name="표준 9 2 7 3" xfId="630"/>
    <cellStyle name="표준 9 2 7 3 2" xfId="1421"/>
    <cellStyle name="표준 9 2 7 3 3" xfId="2093"/>
    <cellStyle name="표준 9 2 7 3 3 2" xfId="3820"/>
    <cellStyle name="표준 9 2 7 3 3 2 2" xfId="9395"/>
    <cellStyle name="표준 9 2 7 3 3 2 3" xfId="14966"/>
    <cellStyle name="표준 9 2 7 3 3 3" xfId="5678"/>
    <cellStyle name="표준 9 2 7 3 3 3 2" xfId="11253"/>
    <cellStyle name="표준 9 2 7 3 3 3 3" xfId="16824"/>
    <cellStyle name="표준 9 2 7 3 3 4" xfId="7686"/>
    <cellStyle name="표준 9 2 7 3 3 5" xfId="13257"/>
    <cellStyle name="표준 9 2 7 3 4" xfId="3089"/>
    <cellStyle name="표준 9 2 7 3 4 2" xfId="8663"/>
    <cellStyle name="표준 9 2 7 3 4 3" xfId="14234"/>
    <cellStyle name="표준 9 2 7 3 5" xfId="4946"/>
    <cellStyle name="표준 9 2 7 3 5 2" xfId="10521"/>
    <cellStyle name="표준 9 2 7 3 5 3" xfId="16092"/>
    <cellStyle name="표준 9 2 7 3 6" xfId="6954"/>
    <cellStyle name="표준 9 2 7 3 7" xfId="12525"/>
    <cellStyle name="표준 9 2 7 4" xfId="874"/>
    <cellStyle name="표준 9 2 7 4 2" xfId="1422"/>
    <cellStyle name="표준 9 2 7 4 3" xfId="2337"/>
    <cellStyle name="표준 9 2 7 4 3 2" xfId="4064"/>
    <cellStyle name="표준 9 2 7 4 3 2 2" xfId="9639"/>
    <cellStyle name="표준 9 2 7 4 3 2 3" xfId="15210"/>
    <cellStyle name="표준 9 2 7 4 3 3" xfId="5922"/>
    <cellStyle name="표준 9 2 7 4 3 3 2" xfId="11497"/>
    <cellStyle name="표준 9 2 7 4 3 3 3" xfId="17068"/>
    <cellStyle name="표준 9 2 7 4 3 4" xfId="7930"/>
    <cellStyle name="표준 9 2 7 4 3 5" xfId="13501"/>
    <cellStyle name="표준 9 2 7 4 4" xfId="3333"/>
    <cellStyle name="표준 9 2 7 4 4 2" xfId="8907"/>
    <cellStyle name="표준 9 2 7 4 4 3" xfId="14478"/>
    <cellStyle name="표준 9 2 7 4 5" xfId="5190"/>
    <cellStyle name="표준 9 2 7 4 5 2" xfId="10765"/>
    <cellStyle name="표준 9 2 7 4 5 3" xfId="16336"/>
    <cellStyle name="표준 9 2 7 4 6" xfId="7198"/>
    <cellStyle name="표준 9 2 7 4 7" xfId="12769"/>
    <cellStyle name="표준 9 2 7 5" xfId="1417"/>
    <cellStyle name="표준 9 2 7 6" xfId="1849"/>
    <cellStyle name="표준 9 2 7 6 2" xfId="3576"/>
    <cellStyle name="표준 9 2 7 6 2 2" xfId="9151"/>
    <cellStyle name="표준 9 2 7 6 2 3" xfId="14722"/>
    <cellStyle name="표준 9 2 7 6 3" xfId="5434"/>
    <cellStyle name="표준 9 2 7 6 3 2" xfId="11009"/>
    <cellStyle name="표준 9 2 7 6 3 3" xfId="16580"/>
    <cellStyle name="표준 9 2 7 6 4" xfId="7442"/>
    <cellStyle name="표준 9 2 7 6 5" xfId="13013"/>
    <cellStyle name="표준 9 2 7 7" xfId="2581"/>
    <cellStyle name="표준 9 2 7 7 2" xfId="4308"/>
    <cellStyle name="표준 9 2 7 7 2 2" xfId="9883"/>
    <cellStyle name="표준 9 2 7 7 2 3" xfId="15454"/>
    <cellStyle name="표준 9 2 7 7 3" xfId="6166"/>
    <cellStyle name="표준 9 2 7 7 3 2" xfId="11741"/>
    <cellStyle name="표준 9 2 7 7 3 3" xfId="17312"/>
    <cellStyle name="표준 9 2 7 7 4" xfId="8174"/>
    <cellStyle name="표준 9 2 7 7 5" xfId="13745"/>
    <cellStyle name="표준 9 2 7 8" xfId="2845"/>
    <cellStyle name="표준 9 2 7 8 2" xfId="8419"/>
    <cellStyle name="표준 9 2 7 8 3" xfId="13990"/>
    <cellStyle name="표준 9 2 7 9" xfId="4702"/>
    <cellStyle name="표준 9 2 7 9 2" xfId="10277"/>
    <cellStyle name="표준 9 2 7 9 3" xfId="15848"/>
    <cellStyle name="표준 9 2 8" xfId="399"/>
    <cellStyle name="표준 9 2 8 10" xfId="12294"/>
    <cellStyle name="표준 9 2 8 2" xfId="643"/>
    <cellStyle name="표준 9 2 8 2 2" xfId="1424"/>
    <cellStyle name="표준 9 2 8 2 3" xfId="2106"/>
    <cellStyle name="표준 9 2 8 2 3 2" xfId="3833"/>
    <cellStyle name="표준 9 2 8 2 3 2 2" xfId="9408"/>
    <cellStyle name="표준 9 2 8 2 3 2 3" xfId="14979"/>
    <cellStyle name="표준 9 2 8 2 3 3" xfId="5691"/>
    <cellStyle name="표준 9 2 8 2 3 3 2" xfId="11266"/>
    <cellStyle name="표준 9 2 8 2 3 3 3" xfId="16837"/>
    <cellStyle name="표준 9 2 8 2 3 4" xfId="7699"/>
    <cellStyle name="표준 9 2 8 2 3 5" xfId="13270"/>
    <cellStyle name="표준 9 2 8 2 4" xfId="3102"/>
    <cellStyle name="표준 9 2 8 2 4 2" xfId="8676"/>
    <cellStyle name="표준 9 2 8 2 4 3" xfId="14247"/>
    <cellStyle name="표준 9 2 8 2 5" xfId="4959"/>
    <cellStyle name="표준 9 2 8 2 5 2" xfId="10534"/>
    <cellStyle name="표준 9 2 8 2 5 3" xfId="16105"/>
    <cellStyle name="표준 9 2 8 2 6" xfId="6967"/>
    <cellStyle name="표준 9 2 8 2 7" xfId="12538"/>
    <cellStyle name="표준 9 2 8 3" xfId="887"/>
    <cellStyle name="표준 9 2 8 3 2" xfId="1425"/>
    <cellStyle name="표준 9 2 8 3 3" xfId="2350"/>
    <cellStyle name="표준 9 2 8 3 3 2" xfId="4077"/>
    <cellStyle name="표준 9 2 8 3 3 2 2" xfId="9652"/>
    <cellStyle name="표준 9 2 8 3 3 2 3" xfId="15223"/>
    <cellStyle name="표준 9 2 8 3 3 3" xfId="5935"/>
    <cellStyle name="표준 9 2 8 3 3 3 2" xfId="11510"/>
    <cellStyle name="표준 9 2 8 3 3 3 3" xfId="17081"/>
    <cellStyle name="표준 9 2 8 3 3 4" xfId="7943"/>
    <cellStyle name="표준 9 2 8 3 3 5" xfId="13514"/>
    <cellStyle name="표준 9 2 8 3 4" xfId="3346"/>
    <cellStyle name="표준 9 2 8 3 4 2" xfId="8920"/>
    <cellStyle name="표준 9 2 8 3 4 3" xfId="14491"/>
    <cellStyle name="표준 9 2 8 3 5" xfId="5203"/>
    <cellStyle name="표준 9 2 8 3 5 2" xfId="10778"/>
    <cellStyle name="표준 9 2 8 3 5 3" xfId="16349"/>
    <cellStyle name="표준 9 2 8 3 6" xfId="7211"/>
    <cellStyle name="표준 9 2 8 3 7" xfId="12782"/>
    <cellStyle name="표준 9 2 8 4" xfId="1423"/>
    <cellStyle name="표준 9 2 8 5" xfId="1862"/>
    <cellStyle name="표준 9 2 8 5 2" xfId="3589"/>
    <cellStyle name="표준 9 2 8 5 2 2" xfId="9164"/>
    <cellStyle name="표준 9 2 8 5 2 3" xfId="14735"/>
    <cellStyle name="표준 9 2 8 5 3" xfId="5447"/>
    <cellStyle name="표준 9 2 8 5 3 2" xfId="11022"/>
    <cellStyle name="표준 9 2 8 5 3 3" xfId="16593"/>
    <cellStyle name="표준 9 2 8 5 4" xfId="7455"/>
    <cellStyle name="표준 9 2 8 5 5" xfId="13026"/>
    <cellStyle name="표준 9 2 8 6" xfId="2594"/>
    <cellStyle name="표준 9 2 8 6 2" xfId="4321"/>
    <cellStyle name="표준 9 2 8 6 2 2" xfId="9896"/>
    <cellStyle name="표준 9 2 8 6 2 3" xfId="15467"/>
    <cellStyle name="표준 9 2 8 6 3" xfId="6179"/>
    <cellStyle name="표준 9 2 8 6 3 2" xfId="11754"/>
    <cellStyle name="표준 9 2 8 6 3 3" xfId="17325"/>
    <cellStyle name="표준 9 2 8 6 4" xfId="8187"/>
    <cellStyle name="표준 9 2 8 6 5" xfId="13758"/>
    <cellStyle name="표준 9 2 8 7" xfId="2858"/>
    <cellStyle name="표준 9 2 8 7 2" xfId="8432"/>
    <cellStyle name="표준 9 2 8 7 3" xfId="14003"/>
    <cellStyle name="표준 9 2 8 8" xfId="4715"/>
    <cellStyle name="표준 9 2 8 8 2" xfId="10290"/>
    <cellStyle name="표준 9 2 8 8 3" xfId="15861"/>
    <cellStyle name="표준 9 2 8 9" xfId="6723"/>
    <cellStyle name="표준 9 2 9" xfId="553"/>
    <cellStyle name="표준 9 2 9 2" xfId="1426"/>
    <cellStyle name="표준 9 2 9 3" xfId="2016"/>
    <cellStyle name="표준 9 2 9 3 2" xfId="3743"/>
    <cellStyle name="표준 9 2 9 3 2 2" xfId="9318"/>
    <cellStyle name="표준 9 2 9 3 2 3" xfId="14889"/>
    <cellStyle name="표준 9 2 9 3 3" xfId="5601"/>
    <cellStyle name="표준 9 2 9 3 3 2" xfId="11176"/>
    <cellStyle name="표준 9 2 9 3 3 3" xfId="16747"/>
    <cellStyle name="표준 9 2 9 3 4" xfId="7609"/>
    <cellStyle name="표준 9 2 9 3 5" xfId="13180"/>
    <cellStyle name="표준 9 2 9 4" xfId="3012"/>
    <cellStyle name="표준 9 2 9 4 2" xfId="8586"/>
    <cellStyle name="표준 9 2 9 4 3" xfId="14157"/>
    <cellStyle name="표준 9 2 9 5" xfId="4869"/>
    <cellStyle name="표준 9 2 9 5 2" xfId="10444"/>
    <cellStyle name="표준 9 2 9 5 3" xfId="16015"/>
    <cellStyle name="표준 9 2 9 6" xfId="6877"/>
    <cellStyle name="표준 9 2 9 7" xfId="12448"/>
    <cellStyle name="표준 9 20" xfId="796"/>
    <cellStyle name="표준 9 20 2" xfId="1427"/>
    <cellStyle name="표준 9 20 3" xfId="2259"/>
    <cellStyle name="표준 9 20 3 2" xfId="3986"/>
    <cellStyle name="표준 9 20 3 2 2" xfId="9561"/>
    <cellStyle name="표준 9 20 3 2 3" xfId="15132"/>
    <cellStyle name="표준 9 20 3 3" xfId="5844"/>
    <cellStyle name="표준 9 20 3 3 2" xfId="11419"/>
    <cellStyle name="표준 9 20 3 3 3" xfId="16990"/>
    <cellStyle name="표준 9 20 3 4" xfId="7852"/>
    <cellStyle name="표준 9 20 3 5" xfId="13423"/>
    <cellStyle name="표준 9 20 4" xfId="3255"/>
    <cellStyle name="표준 9 20 4 2" xfId="8829"/>
    <cellStyle name="표준 9 20 4 3" xfId="14400"/>
    <cellStyle name="표준 9 20 5" xfId="5112"/>
    <cellStyle name="표준 9 20 5 2" xfId="10687"/>
    <cellStyle name="표준 9 20 5 3" xfId="16258"/>
    <cellStyle name="표준 9 20 6" xfId="7120"/>
    <cellStyle name="표준 9 20 7" xfId="12691"/>
    <cellStyle name="표준 9 21" xfId="1771"/>
    <cellStyle name="표준 9 21 2" xfId="3499"/>
    <cellStyle name="표준 9 21 2 2" xfId="9073"/>
    <cellStyle name="표준 9 21 2 3" xfId="14644"/>
    <cellStyle name="표준 9 21 3" xfId="5356"/>
    <cellStyle name="표준 9 21 3 2" xfId="10931"/>
    <cellStyle name="표준 9 21 3 3" xfId="16502"/>
    <cellStyle name="표준 9 21 4" xfId="7364"/>
    <cellStyle name="표준 9 21 5" xfId="12935"/>
    <cellStyle name="표준 9 22" xfId="2503"/>
    <cellStyle name="표준 9 22 2" xfId="4230"/>
    <cellStyle name="표준 9 22 2 2" xfId="9805"/>
    <cellStyle name="표준 9 22 2 3" xfId="15376"/>
    <cellStyle name="표준 9 22 3" xfId="6088"/>
    <cellStyle name="표준 9 22 3 2" xfId="11663"/>
    <cellStyle name="표준 9 22 3 3" xfId="17234"/>
    <cellStyle name="표준 9 22 4" xfId="8096"/>
    <cellStyle name="표준 9 22 5" xfId="13667"/>
    <cellStyle name="표준 9 23" xfId="2766"/>
    <cellStyle name="표준 9 23 2" xfId="17629"/>
    <cellStyle name="표준 9 23 2 2" xfId="17634"/>
    <cellStyle name="표준 9 23 3" xfId="17632"/>
    <cellStyle name="표준 9 23 4" xfId="17627"/>
    <cellStyle name="표준 9 24" xfId="306"/>
    <cellStyle name="표준 9 24 2" xfId="4475"/>
    <cellStyle name="표준 9 24 2 2" xfId="10050"/>
    <cellStyle name="표준 9 24 2 3" xfId="15621"/>
    <cellStyle name="표준 9 24 3" xfId="6333"/>
    <cellStyle name="표준 9 24 3 2" xfId="11908"/>
    <cellStyle name="표준 9 24 3 3" xfId="17479"/>
    <cellStyle name="표준 9 24 4" xfId="6632"/>
    <cellStyle name="표준 9 24 5" xfId="12203"/>
    <cellStyle name="표준 9 25" xfId="2767"/>
    <cellStyle name="표준 9 25 2" xfId="8341"/>
    <cellStyle name="표준 9 25 3" xfId="13912"/>
    <cellStyle name="표준 9 26" xfId="4624"/>
    <cellStyle name="표준 9 26 2" xfId="10199"/>
    <cellStyle name="표준 9 26 3" xfId="15770"/>
    <cellStyle name="표준 9 27" xfId="6484"/>
    <cellStyle name="표준 9 28" xfId="12055"/>
    <cellStyle name="표준 9 3" xfId="159"/>
    <cellStyle name="표준 9 3 10" xfId="1428"/>
    <cellStyle name="표준 9 3 11" xfId="1773"/>
    <cellStyle name="표준 9 3 11 2" xfId="3501"/>
    <cellStyle name="표준 9 3 11 2 2" xfId="9075"/>
    <cellStyle name="표준 9 3 11 2 3" xfId="14646"/>
    <cellStyle name="표준 9 3 11 3" xfId="5358"/>
    <cellStyle name="표준 9 3 11 3 2" xfId="10933"/>
    <cellStyle name="표준 9 3 11 3 3" xfId="16504"/>
    <cellStyle name="표준 9 3 11 4" xfId="7366"/>
    <cellStyle name="표준 9 3 11 5" xfId="12937"/>
    <cellStyle name="표준 9 3 12" xfId="2505"/>
    <cellStyle name="표준 9 3 12 2" xfId="4232"/>
    <cellStyle name="표준 9 3 12 2 2" xfId="9807"/>
    <cellStyle name="표준 9 3 12 2 3" xfId="15378"/>
    <cellStyle name="표준 9 3 12 3" xfId="6090"/>
    <cellStyle name="표준 9 3 12 3 2" xfId="11665"/>
    <cellStyle name="표준 9 3 12 3 3" xfId="17236"/>
    <cellStyle name="표준 9 3 12 4" xfId="8098"/>
    <cellStyle name="표준 9 3 12 5" xfId="13669"/>
    <cellStyle name="표준 9 3 13" xfId="310"/>
    <cellStyle name="표준 9 3 13 2" xfId="4477"/>
    <cellStyle name="표준 9 3 13 2 2" xfId="10052"/>
    <cellStyle name="표준 9 3 13 2 3" xfId="15623"/>
    <cellStyle name="표준 9 3 13 3" xfId="6335"/>
    <cellStyle name="표준 9 3 13 3 2" xfId="11910"/>
    <cellStyle name="표준 9 3 13 3 3" xfId="17481"/>
    <cellStyle name="표준 9 3 13 4" xfId="6634"/>
    <cellStyle name="표준 9 3 13 5" xfId="12205"/>
    <cellStyle name="표준 9 3 14" xfId="2769"/>
    <cellStyle name="표준 9 3 14 2" xfId="8343"/>
    <cellStyle name="표준 9 3 14 3" xfId="13914"/>
    <cellStyle name="표준 9 3 15" xfId="4626"/>
    <cellStyle name="표준 9 3 15 2" xfId="10201"/>
    <cellStyle name="표준 9 3 15 3" xfId="15772"/>
    <cellStyle name="표준 9 3 16" xfId="6486"/>
    <cellStyle name="표준 9 3 17" xfId="12057"/>
    <cellStyle name="표준 9 3 2" xfId="172"/>
    <cellStyle name="표준 9 3 2 10" xfId="323"/>
    <cellStyle name="표준 9 3 2 10 2" xfId="4489"/>
    <cellStyle name="표준 9 3 2 10 2 2" xfId="10064"/>
    <cellStyle name="표준 9 3 2 10 2 3" xfId="15635"/>
    <cellStyle name="표준 9 3 2 10 3" xfId="6347"/>
    <cellStyle name="표준 9 3 2 10 3 2" xfId="11922"/>
    <cellStyle name="표준 9 3 2 10 3 3" xfId="17493"/>
    <cellStyle name="표준 9 3 2 10 4" xfId="6647"/>
    <cellStyle name="표준 9 3 2 10 5" xfId="12218"/>
    <cellStyle name="표준 9 3 2 11" xfId="2782"/>
    <cellStyle name="표준 9 3 2 11 2" xfId="8356"/>
    <cellStyle name="표준 9 3 2 11 3" xfId="13927"/>
    <cellStyle name="표준 9 3 2 12" xfId="4639"/>
    <cellStyle name="표준 9 3 2 12 2" xfId="10214"/>
    <cellStyle name="표준 9 3 2 12 3" xfId="15785"/>
    <cellStyle name="표준 9 3 2 13" xfId="6498"/>
    <cellStyle name="표준 9 3 2 14" xfId="12069"/>
    <cellStyle name="표준 9 3 2 2" xfId="196"/>
    <cellStyle name="표준 9 3 2 2 10" xfId="2807"/>
    <cellStyle name="표준 9 3 2 2 10 2" xfId="8381"/>
    <cellStyle name="표준 9 3 2 2 10 3" xfId="13952"/>
    <cellStyle name="표준 9 3 2 2 11" xfId="4664"/>
    <cellStyle name="표준 9 3 2 2 11 2" xfId="10239"/>
    <cellStyle name="표준 9 3 2 2 11 3" xfId="15810"/>
    <cellStyle name="표준 9 3 2 2 12" xfId="6522"/>
    <cellStyle name="표준 9 3 2 2 13" xfId="12093"/>
    <cellStyle name="표준 9 3 2 2 2" xfId="245"/>
    <cellStyle name="표준 9 3 2 2 2 10" xfId="6571"/>
    <cellStyle name="표준 9 3 2 2 2 11" xfId="12142"/>
    <cellStyle name="표준 9 3 2 2 2 2" xfId="759"/>
    <cellStyle name="표준 9 3 2 2 2 2 2" xfId="1432"/>
    <cellStyle name="표준 9 3 2 2 2 2 3" xfId="2222"/>
    <cellStyle name="표준 9 3 2 2 2 2 3 2" xfId="3949"/>
    <cellStyle name="표준 9 3 2 2 2 2 3 2 2" xfId="9524"/>
    <cellStyle name="표준 9 3 2 2 2 2 3 2 3" xfId="15095"/>
    <cellStyle name="표준 9 3 2 2 2 2 3 3" xfId="5807"/>
    <cellStyle name="표준 9 3 2 2 2 2 3 3 2" xfId="11382"/>
    <cellStyle name="표준 9 3 2 2 2 2 3 3 3" xfId="16953"/>
    <cellStyle name="표준 9 3 2 2 2 2 3 4" xfId="7815"/>
    <cellStyle name="표준 9 3 2 2 2 2 3 5" xfId="13386"/>
    <cellStyle name="표준 9 3 2 2 2 2 4" xfId="3218"/>
    <cellStyle name="표준 9 3 2 2 2 2 4 2" xfId="8792"/>
    <cellStyle name="표준 9 3 2 2 2 2 4 3" xfId="14363"/>
    <cellStyle name="표준 9 3 2 2 2 2 5" xfId="5075"/>
    <cellStyle name="표준 9 3 2 2 2 2 5 2" xfId="10650"/>
    <cellStyle name="표준 9 3 2 2 2 2 5 3" xfId="16221"/>
    <cellStyle name="표준 9 3 2 2 2 2 6" xfId="7083"/>
    <cellStyle name="표준 9 3 2 2 2 2 7" xfId="12654"/>
    <cellStyle name="표준 9 3 2 2 2 3" xfId="1003"/>
    <cellStyle name="표준 9 3 2 2 2 3 2" xfId="1433"/>
    <cellStyle name="표준 9 3 2 2 2 3 3" xfId="2466"/>
    <cellStyle name="표준 9 3 2 2 2 3 3 2" xfId="4193"/>
    <cellStyle name="표준 9 3 2 2 2 3 3 2 2" xfId="9768"/>
    <cellStyle name="표준 9 3 2 2 2 3 3 2 3" xfId="15339"/>
    <cellStyle name="표준 9 3 2 2 2 3 3 3" xfId="6051"/>
    <cellStyle name="표준 9 3 2 2 2 3 3 3 2" xfId="11626"/>
    <cellStyle name="표준 9 3 2 2 2 3 3 3 3" xfId="17197"/>
    <cellStyle name="표준 9 3 2 2 2 3 3 4" xfId="8059"/>
    <cellStyle name="표준 9 3 2 2 2 3 3 5" xfId="13630"/>
    <cellStyle name="표준 9 3 2 2 2 3 4" xfId="3462"/>
    <cellStyle name="표준 9 3 2 2 2 3 4 2" xfId="9036"/>
    <cellStyle name="표준 9 3 2 2 2 3 4 3" xfId="14607"/>
    <cellStyle name="표준 9 3 2 2 2 3 5" xfId="5319"/>
    <cellStyle name="표준 9 3 2 2 2 3 5 2" xfId="10894"/>
    <cellStyle name="표준 9 3 2 2 2 3 5 3" xfId="16465"/>
    <cellStyle name="표준 9 3 2 2 2 3 6" xfId="7327"/>
    <cellStyle name="표준 9 3 2 2 2 3 7" xfId="12898"/>
    <cellStyle name="표준 9 3 2 2 2 4" xfId="1431"/>
    <cellStyle name="표준 9 3 2 2 2 5" xfId="1978"/>
    <cellStyle name="표준 9 3 2 2 2 5 2" xfId="3705"/>
    <cellStyle name="표준 9 3 2 2 2 5 2 2" xfId="9280"/>
    <cellStyle name="표준 9 3 2 2 2 5 2 3" xfId="14851"/>
    <cellStyle name="표준 9 3 2 2 2 5 3" xfId="5563"/>
    <cellStyle name="표준 9 3 2 2 2 5 3 2" xfId="11138"/>
    <cellStyle name="표준 9 3 2 2 2 5 3 3" xfId="16709"/>
    <cellStyle name="표준 9 3 2 2 2 5 4" xfId="7571"/>
    <cellStyle name="표준 9 3 2 2 2 5 5" xfId="13142"/>
    <cellStyle name="표준 9 3 2 2 2 6" xfId="2710"/>
    <cellStyle name="표준 9 3 2 2 2 6 2" xfId="4437"/>
    <cellStyle name="표준 9 3 2 2 2 6 2 2" xfId="10012"/>
    <cellStyle name="표준 9 3 2 2 2 6 2 3" xfId="15583"/>
    <cellStyle name="표준 9 3 2 2 2 6 3" xfId="6295"/>
    <cellStyle name="표준 9 3 2 2 2 6 3 2" xfId="11870"/>
    <cellStyle name="표준 9 3 2 2 2 6 3 3" xfId="17441"/>
    <cellStyle name="표준 9 3 2 2 2 6 4" xfId="8303"/>
    <cellStyle name="표준 9 3 2 2 2 6 5" xfId="13874"/>
    <cellStyle name="표준 9 3 2 2 2 7" xfId="515"/>
    <cellStyle name="표준 9 3 2 2 2 7 2" xfId="4611"/>
    <cellStyle name="표준 9 3 2 2 2 7 2 2" xfId="10186"/>
    <cellStyle name="표준 9 3 2 2 2 7 2 3" xfId="15757"/>
    <cellStyle name="표준 9 3 2 2 2 7 3" xfId="6469"/>
    <cellStyle name="표준 9 3 2 2 2 7 3 2" xfId="12044"/>
    <cellStyle name="표준 9 3 2 2 2 7 3 3" xfId="17615"/>
    <cellStyle name="표준 9 3 2 2 2 7 4" xfId="6839"/>
    <cellStyle name="표준 9 3 2 2 2 7 5" xfId="12410"/>
    <cellStyle name="표준 9 3 2 2 2 8" xfId="2974"/>
    <cellStyle name="표준 9 3 2 2 2 8 2" xfId="8548"/>
    <cellStyle name="표준 9 3 2 2 2 8 3" xfId="14119"/>
    <cellStyle name="표준 9 3 2 2 2 9" xfId="4831"/>
    <cellStyle name="표준 9 3 2 2 2 9 2" xfId="10406"/>
    <cellStyle name="표준 9 3 2 2 2 9 3" xfId="15977"/>
    <cellStyle name="표준 9 3 2 2 3" xfId="294"/>
    <cellStyle name="표준 9 3 2 2 3 10" xfId="6620"/>
    <cellStyle name="표준 9 3 2 2 3 11" xfId="12191"/>
    <cellStyle name="표준 9 3 2 2 3 2" xfId="682"/>
    <cellStyle name="표준 9 3 2 2 3 2 2" xfId="1435"/>
    <cellStyle name="표준 9 3 2 2 3 2 3" xfId="2145"/>
    <cellStyle name="표준 9 3 2 2 3 2 3 2" xfId="3872"/>
    <cellStyle name="표준 9 3 2 2 3 2 3 2 2" xfId="9447"/>
    <cellStyle name="표준 9 3 2 2 3 2 3 2 3" xfId="15018"/>
    <cellStyle name="표준 9 3 2 2 3 2 3 3" xfId="5730"/>
    <cellStyle name="표준 9 3 2 2 3 2 3 3 2" xfId="11305"/>
    <cellStyle name="표준 9 3 2 2 3 2 3 3 3" xfId="16876"/>
    <cellStyle name="표준 9 3 2 2 3 2 3 4" xfId="7738"/>
    <cellStyle name="표준 9 3 2 2 3 2 3 5" xfId="13309"/>
    <cellStyle name="표준 9 3 2 2 3 2 4" xfId="3141"/>
    <cellStyle name="표준 9 3 2 2 3 2 4 2" xfId="8715"/>
    <cellStyle name="표준 9 3 2 2 3 2 4 3" xfId="14286"/>
    <cellStyle name="표준 9 3 2 2 3 2 5" xfId="4998"/>
    <cellStyle name="표준 9 3 2 2 3 2 5 2" xfId="10573"/>
    <cellStyle name="표준 9 3 2 2 3 2 5 3" xfId="16144"/>
    <cellStyle name="표준 9 3 2 2 3 2 6" xfId="7006"/>
    <cellStyle name="표준 9 3 2 2 3 2 7" xfId="12577"/>
    <cellStyle name="표준 9 3 2 2 3 3" xfId="926"/>
    <cellStyle name="표준 9 3 2 2 3 3 2" xfId="1436"/>
    <cellStyle name="표준 9 3 2 2 3 3 3" xfId="2389"/>
    <cellStyle name="표준 9 3 2 2 3 3 3 2" xfId="4116"/>
    <cellStyle name="표준 9 3 2 2 3 3 3 2 2" xfId="9691"/>
    <cellStyle name="표준 9 3 2 2 3 3 3 2 3" xfId="15262"/>
    <cellStyle name="표준 9 3 2 2 3 3 3 3" xfId="5974"/>
    <cellStyle name="표준 9 3 2 2 3 3 3 3 2" xfId="11549"/>
    <cellStyle name="표준 9 3 2 2 3 3 3 3 3" xfId="17120"/>
    <cellStyle name="표준 9 3 2 2 3 3 3 4" xfId="7982"/>
    <cellStyle name="표준 9 3 2 2 3 3 3 5" xfId="13553"/>
    <cellStyle name="표준 9 3 2 2 3 3 4" xfId="3385"/>
    <cellStyle name="표준 9 3 2 2 3 3 4 2" xfId="8959"/>
    <cellStyle name="표준 9 3 2 2 3 3 4 3" xfId="14530"/>
    <cellStyle name="표준 9 3 2 2 3 3 5" xfId="5242"/>
    <cellStyle name="표준 9 3 2 2 3 3 5 2" xfId="10817"/>
    <cellStyle name="표준 9 3 2 2 3 3 5 3" xfId="16388"/>
    <cellStyle name="표준 9 3 2 2 3 3 6" xfId="7250"/>
    <cellStyle name="표준 9 3 2 2 3 3 7" xfId="12821"/>
    <cellStyle name="표준 9 3 2 2 3 4" xfId="1434"/>
    <cellStyle name="표준 9 3 2 2 3 5" xfId="1901"/>
    <cellStyle name="표준 9 3 2 2 3 5 2" xfId="3628"/>
    <cellStyle name="표준 9 3 2 2 3 5 2 2" xfId="9203"/>
    <cellStyle name="표준 9 3 2 2 3 5 2 3" xfId="14774"/>
    <cellStyle name="표준 9 3 2 2 3 5 3" xfId="5486"/>
    <cellStyle name="표준 9 3 2 2 3 5 3 2" xfId="11061"/>
    <cellStyle name="표준 9 3 2 2 3 5 3 3" xfId="16632"/>
    <cellStyle name="표준 9 3 2 2 3 5 4" xfId="7494"/>
    <cellStyle name="표준 9 3 2 2 3 5 5" xfId="13065"/>
    <cellStyle name="표준 9 3 2 2 3 6" xfId="2633"/>
    <cellStyle name="표준 9 3 2 2 3 6 2" xfId="4360"/>
    <cellStyle name="표준 9 3 2 2 3 6 2 2" xfId="9935"/>
    <cellStyle name="표준 9 3 2 2 3 6 2 3" xfId="15506"/>
    <cellStyle name="표준 9 3 2 2 3 6 3" xfId="6218"/>
    <cellStyle name="표준 9 3 2 2 3 6 3 2" xfId="11793"/>
    <cellStyle name="표준 9 3 2 2 3 6 3 3" xfId="17364"/>
    <cellStyle name="표준 9 3 2 2 3 6 4" xfId="8226"/>
    <cellStyle name="표준 9 3 2 2 3 6 5" xfId="13797"/>
    <cellStyle name="표준 9 3 2 2 3 7" xfId="438"/>
    <cellStyle name="표준 9 3 2 2 3 7 2" xfId="4574"/>
    <cellStyle name="표준 9 3 2 2 3 7 2 2" xfId="10149"/>
    <cellStyle name="표준 9 3 2 2 3 7 2 3" xfId="15720"/>
    <cellStyle name="표준 9 3 2 2 3 7 3" xfId="6432"/>
    <cellStyle name="표준 9 3 2 2 3 7 3 2" xfId="12007"/>
    <cellStyle name="표준 9 3 2 2 3 7 3 3" xfId="17578"/>
    <cellStyle name="표준 9 3 2 2 3 7 4" xfId="6762"/>
    <cellStyle name="표준 9 3 2 2 3 7 5" xfId="12333"/>
    <cellStyle name="표준 9 3 2 2 3 8" xfId="2897"/>
    <cellStyle name="표준 9 3 2 2 3 8 2" xfId="8471"/>
    <cellStyle name="표준 9 3 2 2 3 8 3" xfId="14042"/>
    <cellStyle name="표준 9 3 2 2 3 9" xfId="4754"/>
    <cellStyle name="표준 9 3 2 2 3 9 2" xfId="10329"/>
    <cellStyle name="표준 9 3 2 2 3 9 3" xfId="15900"/>
    <cellStyle name="표준 9 3 2 2 4" xfId="592"/>
    <cellStyle name="표준 9 3 2 2 4 2" xfId="1437"/>
    <cellStyle name="표준 9 3 2 2 4 3" xfId="2055"/>
    <cellStyle name="표준 9 3 2 2 4 3 2" xfId="3782"/>
    <cellStyle name="표준 9 3 2 2 4 3 2 2" xfId="9357"/>
    <cellStyle name="표준 9 3 2 2 4 3 2 3" xfId="14928"/>
    <cellStyle name="표준 9 3 2 2 4 3 3" xfId="5640"/>
    <cellStyle name="표준 9 3 2 2 4 3 3 2" xfId="11215"/>
    <cellStyle name="표준 9 3 2 2 4 3 3 3" xfId="16786"/>
    <cellStyle name="표준 9 3 2 2 4 3 4" xfId="7648"/>
    <cellStyle name="표준 9 3 2 2 4 3 5" xfId="13219"/>
    <cellStyle name="표준 9 3 2 2 4 4" xfId="3051"/>
    <cellStyle name="표준 9 3 2 2 4 4 2" xfId="8625"/>
    <cellStyle name="표준 9 3 2 2 4 4 3" xfId="14196"/>
    <cellStyle name="표준 9 3 2 2 4 5" xfId="4908"/>
    <cellStyle name="표준 9 3 2 2 4 5 2" xfId="10483"/>
    <cellStyle name="표준 9 3 2 2 4 5 3" xfId="16054"/>
    <cellStyle name="표준 9 3 2 2 4 6" xfId="6916"/>
    <cellStyle name="표준 9 3 2 2 4 7" xfId="12487"/>
    <cellStyle name="표준 9 3 2 2 5" xfId="836"/>
    <cellStyle name="표준 9 3 2 2 5 2" xfId="1438"/>
    <cellStyle name="표준 9 3 2 2 5 3" xfId="2299"/>
    <cellStyle name="표준 9 3 2 2 5 3 2" xfId="4026"/>
    <cellStyle name="표준 9 3 2 2 5 3 2 2" xfId="9601"/>
    <cellStyle name="표준 9 3 2 2 5 3 2 3" xfId="15172"/>
    <cellStyle name="표준 9 3 2 2 5 3 3" xfId="5884"/>
    <cellStyle name="표준 9 3 2 2 5 3 3 2" xfId="11459"/>
    <cellStyle name="표준 9 3 2 2 5 3 3 3" xfId="17030"/>
    <cellStyle name="표준 9 3 2 2 5 3 4" xfId="7892"/>
    <cellStyle name="표준 9 3 2 2 5 3 5" xfId="13463"/>
    <cellStyle name="표준 9 3 2 2 5 4" xfId="3295"/>
    <cellStyle name="표준 9 3 2 2 5 4 2" xfId="8869"/>
    <cellStyle name="표준 9 3 2 2 5 4 3" xfId="14440"/>
    <cellStyle name="표준 9 3 2 2 5 5" xfId="5152"/>
    <cellStyle name="표준 9 3 2 2 5 5 2" xfId="10727"/>
    <cellStyle name="표준 9 3 2 2 5 5 3" xfId="16298"/>
    <cellStyle name="표준 9 3 2 2 5 6" xfId="7160"/>
    <cellStyle name="표준 9 3 2 2 5 7" xfId="12731"/>
    <cellStyle name="표준 9 3 2 2 6" xfId="1430"/>
    <cellStyle name="표준 9 3 2 2 7" xfId="1811"/>
    <cellStyle name="표준 9 3 2 2 7 2" xfId="3538"/>
    <cellStyle name="표준 9 3 2 2 7 2 2" xfId="9113"/>
    <cellStyle name="표준 9 3 2 2 7 2 3" xfId="14684"/>
    <cellStyle name="표준 9 3 2 2 7 3" xfId="5396"/>
    <cellStyle name="표준 9 3 2 2 7 3 2" xfId="10971"/>
    <cellStyle name="표준 9 3 2 2 7 3 3" xfId="16542"/>
    <cellStyle name="표준 9 3 2 2 7 4" xfId="7404"/>
    <cellStyle name="표준 9 3 2 2 7 5" xfId="12975"/>
    <cellStyle name="표준 9 3 2 2 8" xfId="2543"/>
    <cellStyle name="표준 9 3 2 2 8 2" xfId="4270"/>
    <cellStyle name="표준 9 3 2 2 8 2 2" xfId="9845"/>
    <cellStyle name="표준 9 3 2 2 8 2 3" xfId="15416"/>
    <cellStyle name="표준 9 3 2 2 8 3" xfId="6128"/>
    <cellStyle name="표준 9 3 2 2 8 3 2" xfId="11703"/>
    <cellStyle name="표준 9 3 2 2 8 3 3" xfId="17274"/>
    <cellStyle name="표준 9 3 2 2 8 4" xfId="8136"/>
    <cellStyle name="표준 9 3 2 2 8 5" xfId="13707"/>
    <cellStyle name="표준 9 3 2 2 9" xfId="348"/>
    <cellStyle name="표준 9 3 2 2 9 2" xfId="4513"/>
    <cellStyle name="표준 9 3 2 2 9 2 2" xfId="10088"/>
    <cellStyle name="표준 9 3 2 2 9 2 3" xfId="15659"/>
    <cellStyle name="표준 9 3 2 2 9 3" xfId="6371"/>
    <cellStyle name="표준 9 3 2 2 9 3 2" xfId="11946"/>
    <cellStyle name="표준 9 3 2 2 9 3 3" xfId="17517"/>
    <cellStyle name="표준 9 3 2 2 9 4" xfId="6672"/>
    <cellStyle name="표준 9 3 2 2 9 5" xfId="12243"/>
    <cellStyle name="표준 9 3 2 3" xfId="221"/>
    <cellStyle name="표준 9 3 2 3 10" xfId="6547"/>
    <cellStyle name="표준 9 3 2 3 11" xfId="12118"/>
    <cellStyle name="표준 9 3 2 3 2" xfId="734"/>
    <cellStyle name="표준 9 3 2 3 2 2" xfId="1440"/>
    <cellStyle name="표준 9 3 2 3 2 3" xfId="2197"/>
    <cellStyle name="표준 9 3 2 3 2 3 2" xfId="3924"/>
    <cellStyle name="표준 9 3 2 3 2 3 2 2" xfId="9499"/>
    <cellStyle name="표준 9 3 2 3 2 3 2 3" xfId="15070"/>
    <cellStyle name="표준 9 3 2 3 2 3 3" xfId="5782"/>
    <cellStyle name="표준 9 3 2 3 2 3 3 2" xfId="11357"/>
    <cellStyle name="표준 9 3 2 3 2 3 3 3" xfId="16928"/>
    <cellStyle name="표준 9 3 2 3 2 3 4" xfId="7790"/>
    <cellStyle name="표준 9 3 2 3 2 3 5" xfId="13361"/>
    <cellStyle name="표준 9 3 2 3 2 4" xfId="3193"/>
    <cellStyle name="표준 9 3 2 3 2 4 2" xfId="8767"/>
    <cellStyle name="표준 9 3 2 3 2 4 3" xfId="14338"/>
    <cellStyle name="표준 9 3 2 3 2 5" xfId="5050"/>
    <cellStyle name="표준 9 3 2 3 2 5 2" xfId="10625"/>
    <cellStyle name="표준 9 3 2 3 2 5 3" xfId="16196"/>
    <cellStyle name="표준 9 3 2 3 2 6" xfId="7058"/>
    <cellStyle name="표준 9 3 2 3 2 7" xfId="12629"/>
    <cellStyle name="표준 9 3 2 3 3" xfId="978"/>
    <cellStyle name="표준 9 3 2 3 3 2" xfId="1441"/>
    <cellStyle name="표준 9 3 2 3 3 3" xfId="2441"/>
    <cellStyle name="표준 9 3 2 3 3 3 2" xfId="4168"/>
    <cellStyle name="표준 9 3 2 3 3 3 2 2" xfId="9743"/>
    <cellStyle name="표준 9 3 2 3 3 3 2 3" xfId="15314"/>
    <cellStyle name="표준 9 3 2 3 3 3 3" xfId="6026"/>
    <cellStyle name="표준 9 3 2 3 3 3 3 2" xfId="11601"/>
    <cellStyle name="표준 9 3 2 3 3 3 3 3" xfId="17172"/>
    <cellStyle name="표준 9 3 2 3 3 3 4" xfId="8034"/>
    <cellStyle name="표준 9 3 2 3 3 3 5" xfId="13605"/>
    <cellStyle name="표준 9 3 2 3 3 4" xfId="3437"/>
    <cellStyle name="표준 9 3 2 3 3 4 2" xfId="9011"/>
    <cellStyle name="표준 9 3 2 3 3 4 3" xfId="14582"/>
    <cellStyle name="표준 9 3 2 3 3 5" xfId="5294"/>
    <cellStyle name="표준 9 3 2 3 3 5 2" xfId="10869"/>
    <cellStyle name="표준 9 3 2 3 3 5 3" xfId="16440"/>
    <cellStyle name="표준 9 3 2 3 3 6" xfId="7302"/>
    <cellStyle name="표준 9 3 2 3 3 7" xfId="12873"/>
    <cellStyle name="표준 9 3 2 3 4" xfId="1439"/>
    <cellStyle name="표준 9 3 2 3 5" xfId="1953"/>
    <cellStyle name="표준 9 3 2 3 5 2" xfId="3680"/>
    <cellStyle name="표준 9 3 2 3 5 2 2" xfId="9255"/>
    <cellStyle name="표준 9 3 2 3 5 2 3" xfId="14826"/>
    <cellStyle name="표준 9 3 2 3 5 3" xfId="5538"/>
    <cellStyle name="표준 9 3 2 3 5 3 2" xfId="11113"/>
    <cellStyle name="표준 9 3 2 3 5 3 3" xfId="16684"/>
    <cellStyle name="표준 9 3 2 3 5 4" xfId="7546"/>
    <cellStyle name="표준 9 3 2 3 5 5" xfId="13117"/>
    <cellStyle name="표준 9 3 2 3 6" xfId="2685"/>
    <cellStyle name="표준 9 3 2 3 6 2" xfId="4412"/>
    <cellStyle name="표준 9 3 2 3 6 2 2" xfId="9987"/>
    <cellStyle name="표준 9 3 2 3 6 2 3" xfId="15558"/>
    <cellStyle name="표준 9 3 2 3 6 3" xfId="6270"/>
    <cellStyle name="표준 9 3 2 3 6 3 2" xfId="11845"/>
    <cellStyle name="표준 9 3 2 3 6 3 3" xfId="17416"/>
    <cellStyle name="표준 9 3 2 3 6 4" xfId="8278"/>
    <cellStyle name="표준 9 3 2 3 6 5" xfId="13849"/>
    <cellStyle name="표준 9 3 2 3 7" xfId="490"/>
    <cellStyle name="표준 9 3 2 3 7 2" xfId="4587"/>
    <cellStyle name="표준 9 3 2 3 7 2 2" xfId="10162"/>
    <cellStyle name="표준 9 3 2 3 7 2 3" xfId="15733"/>
    <cellStyle name="표준 9 3 2 3 7 3" xfId="6445"/>
    <cellStyle name="표준 9 3 2 3 7 3 2" xfId="12020"/>
    <cellStyle name="표준 9 3 2 3 7 3 3" xfId="17591"/>
    <cellStyle name="표준 9 3 2 3 7 4" xfId="6814"/>
    <cellStyle name="표준 9 3 2 3 7 5" xfId="12385"/>
    <cellStyle name="표준 9 3 2 3 8" xfId="2949"/>
    <cellStyle name="표준 9 3 2 3 8 2" xfId="8523"/>
    <cellStyle name="표준 9 3 2 3 8 3" xfId="14094"/>
    <cellStyle name="표준 9 3 2 3 9" xfId="4806"/>
    <cellStyle name="표준 9 3 2 3 9 2" xfId="10381"/>
    <cellStyle name="표준 9 3 2 3 9 3" xfId="15952"/>
    <cellStyle name="표준 9 3 2 4" xfId="270"/>
    <cellStyle name="표준 9 3 2 4 10" xfId="6596"/>
    <cellStyle name="표준 9 3 2 4 11" xfId="12167"/>
    <cellStyle name="표준 9 3 2 4 2" xfId="657"/>
    <cellStyle name="표준 9 3 2 4 2 2" xfId="1443"/>
    <cellStyle name="표준 9 3 2 4 2 3" xfId="2120"/>
    <cellStyle name="표준 9 3 2 4 2 3 2" xfId="3847"/>
    <cellStyle name="표준 9 3 2 4 2 3 2 2" xfId="9422"/>
    <cellStyle name="표준 9 3 2 4 2 3 2 3" xfId="14993"/>
    <cellStyle name="표준 9 3 2 4 2 3 3" xfId="5705"/>
    <cellStyle name="표준 9 3 2 4 2 3 3 2" xfId="11280"/>
    <cellStyle name="표준 9 3 2 4 2 3 3 3" xfId="16851"/>
    <cellStyle name="표준 9 3 2 4 2 3 4" xfId="7713"/>
    <cellStyle name="표준 9 3 2 4 2 3 5" xfId="13284"/>
    <cellStyle name="표준 9 3 2 4 2 4" xfId="3116"/>
    <cellStyle name="표준 9 3 2 4 2 4 2" xfId="8690"/>
    <cellStyle name="표준 9 3 2 4 2 4 3" xfId="14261"/>
    <cellStyle name="표준 9 3 2 4 2 5" xfId="4973"/>
    <cellStyle name="표준 9 3 2 4 2 5 2" xfId="10548"/>
    <cellStyle name="표준 9 3 2 4 2 5 3" xfId="16119"/>
    <cellStyle name="표준 9 3 2 4 2 6" xfId="6981"/>
    <cellStyle name="표준 9 3 2 4 2 7" xfId="12552"/>
    <cellStyle name="표준 9 3 2 4 3" xfId="901"/>
    <cellStyle name="표준 9 3 2 4 3 2" xfId="1444"/>
    <cellStyle name="표준 9 3 2 4 3 3" xfId="2364"/>
    <cellStyle name="표준 9 3 2 4 3 3 2" xfId="4091"/>
    <cellStyle name="표준 9 3 2 4 3 3 2 2" xfId="9666"/>
    <cellStyle name="표준 9 3 2 4 3 3 2 3" xfId="15237"/>
    <cellStyle name="표준 9 3 2 4 3 3 3" xfId="5949"/>
    <cellStyle name="표준 9 3 2 4 3 3 3 2" xfId="11524"/>
    <cellStyle name="표준 9 3 2 4 3 3 3 3" xfId="17095"/>
    <cellStyle name="표준 9 3 2 4 3 3 4" xfId="7957"/>
    <cellStyle name="표준 9 3 2 4 3 3 5" xfId="13528"/>
    <cellStyle name="표준 9 3 2 4 3 4" xfId="3360"/>
    <cellStyle name="표준 9 3 2 4 3 4 2" xfId="8934"/>
    <cellStyle name="표준 9 3 2 4 3 4 3" xfId="14505"/>
    <cellStyle name="표준 9 3 2 4 3 5" xfId="5217"/>
    <cellStyle name="표준 9 3 2 4 3 5 2" xfId="10792"/>
    <cellStyle name="표준 9 3 2 4 3 5 3" xfId="16363"/>
    <cellStyle name="표준 9 3 2 4 3 6" xfId="7225"/>
    <cellStyle name="표준 9 3 2 4 3 7" xfId="12796"/>
    <cellStyle name="표준 9 3 2 4 4" xfId="1442"/>
    <cellStyle name="표준 9 3 2 4 5" xfId="1876"/>
    <cellStyle name="표준 9 3 2 4 5 2" xfId="3603"/>
    <cellStyle name="표준 9 3 2 4 5 2 2" xfId="9178"/>
    <cellStyle name="표준 9 3 2 4 5 2 3" xfId="14749"/>
    <cellStyle name="표준 9 3 2 4 5 3" xfId="5461"/>
    <cellStyle name="표준 9 3 2 4 5 3 2" xfId="11036"/>
    <cellStyle name="표준 9 3 2 4 5 3 3" xfId="16607"/>
    <cellStyle name="표준 9 3 2 4 5 4" xfId="7469"/>
    <cellStyle name="표준 9 3 2 4 5 5" xfId="13040"/>
    <cellStyle name="표준 9 3 2 4 6" xfId="2608"/>
    <cellStyle name="표준 9 3 2 4 6 2" xfId="4335"/>
    <cellStyle name="표준 9 3 2 4 6 2 2" xfId="9910"/>
    <cellStyle name="표준 9 3 2 4 6 2 3" xfId="15481"/>
    <cellStyle name="표준 9 3 2 4 6 3" xfId="6193"/>
    <cellStyle name="표준 9 3 2 4 6 3 2" xfId="11768"/>
    <cellStyle name="표준 9 3 2 4 6 3 3" xfId="17339"/>
    <cellStyle name="표준 9 3 2 4 6 4" xfId="8201"/>
    <cellStyle name="표준 9 3 2 4 6 5" xfId="13772"/>
    <cellStyle name="표준 9 3 2 4 7" xfId="413"/>
    <cellStyle name="표준 9 3 2 4 7 2" xfId="4550"/>
    <cellStyle name="표준 9 3 2 4 7 2 2" xfId="10125"/>
    <cellStyle name="표준 9 3 2 4 7 2 3" xfId="15696"/>
    <cellStyle name="표준 9 3 2 4 7 3" xfId="6408"/>
    <cellStyle name="표준 9 3 2 4 7 3 2" xfId="11983"/>
    <cellStyle name="표준 9 3 2 4 7 3 3" xfId="17554"/>
    <cellStyle name="표준 9 3 2 4 7 4" xfId="6737"/>
    <cellStyle name="표준 9 3 2 4 7 5" xfId="12308"/>
    <cellStyle name="표준 9 3 2 4 8" xfId="2872"/>
    <cellStyle name="표준 9 3 2 4 8 2" xfId="8446"/>
    <cellStyle name="표준 9 3 2 4 8 3" xfId="14017"/>
    <cellStyle name="표준 9 3 2 4 9" xfId="4729"/>
    <cellStyle name="표준 9 3 2 4 9 2" xfId="10304"/>
    <cellStyle name="표준 9 3 2 4 9 3" xfId="15875"/>
    <cellStyle name="표준 9 3 2 5" xfId="567"/>
    <cellStyle name="표준 9 3 2 5 2" xfId="1445"/>
    <cellStyle name="표준 9 3 2 5 3" xfId="2030"/>
    <cellStyle name="표준 9 3 2 5 3 2" xfId="3757"/>
    <cellStyle name="표준 9 3 2 5 3 2 2" xfId="9332"/>
    <cellStyle name="표준 9 3 2 5 3 2 3" xfId="14903"/>
    <cellStyle name="표준 9 3 2 5 3 3" xfId="5615"/>
    <cellStyle name="표준 9 3 2 5 3 3 2" xfId="11190"/>
    <cellStyle name="표준 9 3 2 5 3 3 3" xfId="16761"/>
    <cellStyle name="표준 9 3 2 5 3 4" xfId="7623"/>
    <cellStyle name="표준 9 3 2 5 3 5" xfId="13194"/>
    <cellStyle name="표준 9 3 2 5 4" xfId="3026"/>
    <cellStyle name="표준 9 3 2 5 4 2" xfId="8600"/>
    <cellStyle name="표준 9 3 2 5 4 3" xfId="14171"/>
    <cellStyle name="표준 9 3 2 5 5" xfId="4883"/>
    <cellStyle name="표준 9 3 2 5 5 2" xfId="10458"/>
    <cellStyle name="표준 9 3 2 5 5 3" xfId="16029"/>
    <cellStyle name="표준 9 3 2 5 6" xfId="6891"/>
    <cellStyle name="표준 9 3 2 5 7" xfId="12462"/>
    <cellStyle name="표준 9 3 2 6" xfId="811"/>
    <cellStyle name="표준 9 3 2 6 2" xfId="1446"/>
    <cellStyle name="표준 9 3 2 6 3" xfId="2274"/>
    <cellStyle name="표준 9 3 2 6 3 2" xfId="4001"/>
    <cellStyle name="표준 9 3 2 6 3 2 2" xfId="9576"/>
    <cellStyle name="표준 9 3 2 6 3 2 3" xfId="15147"/>
    <cellStyle name="표준 9 3 2 6 3 3" xfId="5859"/>
    <cellStyle name="표준 9 3 2 6 3 3 2" xfId="11434"/>
    <cellStyle name="표준 9 3 2 6 3 3 3" xfId="17005"/>
    <cellStyle name="표준 9 3 2 6 3 4" xfId="7867"/>
    <cellStyle name="표준 9 3 2 6 3 5" xfId="13438"/>
    <cellStyle name="표준 9 3 2 6 4" xfId="3270"/>
    <cellStyle name="표준 9 3 2 6 4 2" xfId="8844"/>
    <cellStyle name="표준 9 3 2 6 4 3" xfId="14415"/>
    <cellStyle name="표준 9 3 2 6 5" xfId="5127"/>
    <cellStyle name="표준 9 3 2 6 5 2" xfId="10702"/>
    <cellStyle name="표준 9 3 2 6 5 3" xfId="16273"/>
    <cellStyle name="표준 9 3 2 6 6" xfId="7135"/>
    <cellStyle name="표준 9 3 2 6 7" xfId="12706"/>
    <cellStyle name="표준 9 3 2 7" xfId="1429"/>
    <cellStyle name="표준 9 3 2 8" xfId="1786"/>
    <cellStyle name="표준 9 3 2 8 2" xfId="3513"/>
    <cellStyle name="표준 9 3 2 8 2 2" xfId="9088"/>
    <cellStyle name="표준 9 3 2 8 2 3" xfId="14659"/>
    <cellStyle name="표준 9 3 2 8 3" xfId="5371"/>
    <cellStyle name="표준 9 3 2 8 3 2" xfId="10946"/>
    <cellStyle name="표준 9 3 2 8 3 3" xfId="16517"/>
    <cellStyle name="표준 9 3 2 8 4" xfId="7379"/>
    <cellStyle name="표준 9 3 2 8 5" xfId="12950"/>
    <cellStyle name="표준 9 3 2 9" xfId="2518"/>
    <cellStyle name="표준 9 3 2 9 2" xfId="4245"/>
    <cellStyle name="표준 9 3 2 9 2 2" xfId="9820"/>
    <cellStyle name="표준 9 3 2 9 2 3" xfId="15391"/>
    <cellStyle name="표준 9 3 2 9 3" xfId="6103"/>
    <cellStyle name="표준 9 3 2 9 3 2" xfId="11678"/>
    <cellStyle name="표준 9 3 2 9 3 3" xfId="17249"/>
    <cellStyle name="표준 9 3 2 9 4" xfId="8111"/>
    <cellStyle name="표준 9 3 2 9 5" xfId="13682"/>
    <cellStyle name="표준 9 3 3" xfId="184"/>
    <cellStyle name="표준 9 3 3 10" xfId="2795"/>
    <cellStyle name="표준 9 3 3 10 2" xfId="8369"/>
    <cellStyle name="표준 9 3 3 10 3" xfId="13940"/>
    <cellStyle name="표준 9 3 3 11" xfId="4652"/>
    <cellStyle name="표준 9 3 3 11 2" xfId="10227"/>
    <cellStyle name="표준 9 3 3 11 3" xfId="15798"/>
    <cellStyle name="표준 9 3 3 12" xfId="6510"/>
    <cellStyle name="표준 9 3 3 13" xfId="12081"/>
    <cellStyle name="표준 9 3 3 2" xfId="233"/>
    <cellStyle name="표준 9 3 3 2 10" xfId="6559"/>
    <cellStyle name="표준 9 3 3 2 11" xfId="12130"/>
    <cellStyle name="표준 9 3 3 2 2" xfId="747"/>
    <cellStyle name="표준 9 3 3 2 2 2" xfId="1449"/>
    <cellStyle name="표준 9 3 3 2 2 3" xfId="2210"/>
    <cellStyle name="표준 9 3 3 2 2 3 2" xfId="3937"/>
    <cellStyle name="표준 9 3 3 2 2 3 2 2" xfId="9512"/>
    <cellStyle name="표준 9 3 3 2 2 3 2 3" xfId="15083"/>
    <cellStyle name="표준 9 3 3 2 2 3 3" xfId="5795"/>
    <cellStyle name="표준 9 3 3 2 2 3 3 2" xfId="11370"/>
    <cellStyle name="표준 9 3 3 2 2 3 3 3" xfId="16941"/>
    <cellStyle name="표준 9 3 3 2 2 3 4" xfId="7803"/>
    <cellStyle name="표준 9 3 3 2 2 3 5" xfId="13374"/>
    <cellStyle name="표준 9 3 3 2 2 4" xfId="3206"/>
    <cellStyle name="표준 9 3 3 2 2 4 2" xfId="8780"/>
    <cellStyle name="표준 9 3 3 2 2 4 3" xfId="14351"/>
    <cellStyle name="표준 9 3 3 2 2 5" xfId="5063"/>
    <cellStyle name="표준 9 3 3 2 2 5 2" xfId="10638"/>
    <cellStyle name="표준 9 3 3 2 2 5 3" xfId="16209"/>
    <cellStyle name="표준 9 3 3 2 2 6" xfId="7071"/>
    <cellStyle name="표준 9 3 3 2 2 7" xfId="12642"/>
    <cellStyle name="표준 9 3 3 2 3" xfId="991"/>
    <cellStyle name="표준 9 3 3 2 3 2" xfId="1450"/>
    <cellStyle name="표준 9 3 3 2 3 3" xfId="2454"/>
    <cellStyle name="표준 9 3 3 2 3 3 2" xfId="4181"/>
    <cellStyle name="표준 9 3 3 2 3 3 2 2" xfId="9756"/>
    <cellStyle name="표준 9 3 3 2 3 3 2 3" xfId="15327"/>
    <cellStyle name="표준 9 3 3 2 3 3 3" xfId="6039"/>
    <cellStyle name="표준 9 3 3 2 3 3 3 2" xfId="11614"/>
    <cellStyle name="표준 9 3 3 2 3 3 3 3" xfId="17185"/>
    <cellStyle name="표준 9 3 3 2 3 3 4" xfId="8047"/>
    <cellStyle name="표준 9 3 3 2 3 3 5" xfId="13618"/>
    <cellStyle name="표준 9 3 3 2 3 4" xfId="3450"/>
    <cellStyle name="표준 9 3 3 2 3 4 2" xfId="9024"/>
    <cellStyle name="표준 9 3 3 2 3 4 3" xfId="14595"/>
    <cellStyle name="표준 9 3 3 2 3 5" xfId="5307"/>
    <cellStyle name="표준 9 3 3 2 3 5 2" xfId="10882"/>
    <cellStyle name="표준 9 3 3 2 3 5 3" xfId="16453"/>
    <cellStyle name="표준 9 3 3 2 3 6" xfId="7315"/>
    <cellStyle name="표준 9 3 3 2 3 7" xfId="12886"/>
    <cellStyle name="표준 9 3 3 2 4" xfId="1448"/>
    <cellStyle name="표준 9 3 3 2 5" xfId="1966"/>
    <cellStyle name="표준 9 3 3 2 5 2" xfId="3693"/>
    <cellStyle name="표준 9 3 3 2 5 2 2" xfId="9268"/>
    <cellStyle name="표준 9 3 3 2 5 2 3" xfId="14839"/>
    <cellStyle name="표준 9 3 3 2 5 3" xfId="5551"/>
    <cellStyle name="표준 9 3 3 2 5 3 2" xfId="11126"/>
    <cellStyle name="표준 9 3 3 2 5 3 3" xfId="16697"/>
    <cellStyle name="표준 9 3 3 2 5 4" xfId="7559"/>
    <cellStyle name="표준 9 3 3 2 5 5" xfId="13130"/>
    <cellStyle name="표준 9 3 3 2 6" xfId="2698"/>
    <cellStyle name="표준 9 3 3 2 6 2" xfId="4425"/>
    <cellStyle name="표준 9 3 3 2 6 2 2" xfId="10000"/>
    <cellStyle name="표준 9 3 3 2 6 2 3" xfId="15571"/>
    <cellStyle name="표준 9 3 3 2 6 3" xfId="6283"/>
    <cellStyle name="표준 9 3 3 2 6 3 2" xfId="11858"/>
    <cellStyle name="표준 9 3 3 2 6 3 3" xfId="17429"/>
    <cellStyle name="표준 9 3 3 2 6 4" xfId="8291"/>
    <cellStyle name="표준 9 3 3 2 6 5" xfId="13862"/>
    <cellStyle name="표준 9 3 3 2 7" xfId="503"/>
    <cellStyle name="표준 9 3 3 2 7 2" xfId="4599"/>
    <cellStyle name="표준 9 3 3 2 7 2 2" xfId="10174"/>
    <cellStyle name="표준 9 3 3 2 7 2 3" xfId="15745"/>
    <cellStyle name="표준 9 3 3 2 7 3" xfId="6457"/>
    <cellStyle name="표준 9 3 3 2 7 3 2" xfId="12032"/>
    <cellStyle name="표준 9 3 3 2 7 3 3" xfId="17603"/>
    <cellStyle name="표준 9 3 3 2 7 4" xfId="6827"/>
    <cellStyle name="표준 9 3 3 2 7 5" xfId="12398"/>
    <cellStyle name="표준 9 3 3 2 8" xfId="2962"/>
    <cellStyle name="표준 9 3 3 2 8 2" xfId="8536"/>
    <cellStyle name="표준 9 3 3 2 8 3" xfId="14107"/>
    <cellStyle name="표준 9 3 3 2 9" xfId="4819"/>
    <cellStyle name="표준 9 3 3 2 9 2" xfId="10394"/>
    <cellStyle name="표준 9 3 3 2 9 3" xfId="15965"/>
    <cellStyle name="표준 9 3 3 3" xfId="282"/>
    <cellStyle name="표준 9 3 3 3 10" xfId="6608"/>
    <cellStyle name="표준 9 3 3 3 11" xfId="12179"/>
    <cellStyle name="표준 9 3 3 3 2" xfId="670"/>
    <cellStyle name="표준 9 3 3 3 2 2" xfId="1452"/>
    <cellStyle name="표준 9 3 3 3 2 3" xfId="2133"/>
    <cellStyle name="표준 9 3 3 3 2 3 2" xfId="3860"/>
    <cellStyle name="표준 9 3 3 3 2 3 2 2" xfId="9435"/>
    <cellStyle name="표준 9 3 3 3 2 3 2 3" xfId="15006"/>
    <cellStyle name="표준 9 3 3 3 2 3 3" xfId="5718"/>
    <cellStyle name="표준 9 3 3 3 2 3 3 2" xfId="11293"/>
    <cellStyle name="표준 9 3 3 3 2 3 3 3" xfId="16864"/>
    <cellStyle name="표준 9 3 3 3 2 3 4" xfId="7726"/>
    <cellStyle name="표준 9 3 3 3 2 3 5" xfId="13297"/>
    <cellStyle name="표준 9 3 3 3 2 4" xfId="3129"/>
    <cellStyle name="표준 9 3 3 3 2 4 2" xfId="8703"/>
    <cellStyle name="표준 9 3 3 3 2 4 3" xfId="14274"/>
    <cellStyle name="표준 9 3 3 3 2 5" xfId="4986"/>
    <cellStyle name="표준 9 3 3 3 2 5 2" xfId="10561"/>
    <cellStyle name="표준 9 3 3 3 2 5 3" xfId="16132"/>
    <cellStyle name="표준 9 3 3 3 2 6" xfId="6994"/>
    <cellStyle name="표준 9 3 3 3 2 7" xfId="12565"/>
    <cellStyle name="표준 9 3 3 3 3" xfId="914"/>
    <cellStyle name="표준 9 3 3 3 3 2" xfId="1453"/>
    <cellStyle name="표준 9 3 3 3 3 3" xfId="2377"/>
    <cellStyle name="표준 9 3 3 3 3 3 2" xfId="4104"/>
    <cellStyle name="표준 9 3 3 3 3 3 2 2" xfId="9679"/>
    <cellStyle name="표준 9 3 3 3 3 3 2 3" xfId="15250"/>
    <cellStyle name="표준 9 3 3 3 3 3 3" xfId="5962"/>
    <cellStyle name="표준 9 3 3 3 3 3 3 2" xfId="11537"/>
    <cellStyle name="표준 9 3 3 3 3 3 3 3" xfId="17108"/>
    <cellStyle name="표준 9 3 3 3 3 3 4" xfId="7970"/>
    <cellStyle name="표준 9 3 3 3 3 3 5" xfId="13541"/>
    <cellStyle name="표준 9 3 3 3 3 4" xfId="3373"/>
    <cellStyle name="표준 9 3 3 3 3 4 2" xfId="8947"/>
    <cellStyle name="표준 9 3 3 3 3 4 3" xfId="14518"/>
    <cellStyle name="표준 9 3 3 3 3 5" xfId="5230"/>
    <cellStyle name="표준 9 3 3 3 3 5 2" xfId="10805"/>
    <cellStyle name="표준 9 3 3 3 3 5 3" xfId="16376"/>
    <cellStyle name="표준 9 3 3 3 3 6" xfId="7238"/>
    <cellStyle name="표준 9 3 3 3 3 7" xfId="12809"/>
    <cellStyle name="표준 9 3 3 3 4" xfId="1451"/>
    <cellStyle name="표준 9 3 3 3 5" xfId="1889"/>
    <cellStyle name="표준 9 3 3 3 5 2" xfId="3616"/>
    <cellStyle name="표준 9 3 3 3 5 2 2" xfId="9191"/>
    <cellStyle name="표준 9 3 3 3 5 2 3" xfId="14762"/>
    <cellStyle name="표준 9 3 3 3 5 3" xfId="5474"/>
    <cellStyle name="표준 9 3 3 3 5 3 2" xfId="11049"/>
    <cellStyle name="표준 9 3 3 3 5 3 3" xfId="16620"/>
    <cellStyle name="표준 9 3 3 3 5 4" xfId="7482"/>
    <cellStyle name="표준 9 3 3 3 5 5" xfId="13053"/>
    <cellStyle name="표준 9 3 3 3 6" xfId="2621"/>
    <cellStyle name="표준 9 3 3 3 6 2" xfId="4348"/>
    <cellStyle name="표준 9 3 3 3 6 2 2" xfId="9923"/>
    <cellStyle name="표준 9 3 3 3 6 2 3" xfId="15494"/>
    <cellStyle name="표준 9 3 3 3 6 3" xfId="6206"/>
    <cellStyle name="표준 9 3 3 3 6 3 2" xfId="11781"/>
    <cellStyle name="표준 9 3 3 3 6 3 3" xfId="17352"/>
    <cellStyle name="표준 9 3 3 3 6 4" xfId="8214"/>
    <cellStyle name="표준 9 3 3 3 6 5" xfId="13785"/>
    <cellStyle name="표준 9 3 3 3 7" xfId="426"/>
    <cellStyle name="표준 9 3 3 3 7 2" xfId="4562"/>
    <cellStyle name="표준 9 3 3 3 7 2 2" xfId="10137"/>
    <cellStyle name="표준 9 3 3 3 7 2 3" xfId="15708"/>
    <cellStyle name="표준 9 3 3 3 7 3" xfId="6420"/>
    <cellStyle name="표준 9 3 3 3 7 3 2" xfId="11995"/>
    <cellStyle name="표준 9 3 3 3 7 3 3" xfId="17566"/>
    <cellStyle name="표준 9 3 3 3 7 4" xfId="6750"/>
    <cellStyle name="표준 9 3 3 3 7 5" xfId="12321"/>
    <cellStyle name="표준 9 3 3 3 8" xfId="2885"/>
    <cellStyle name="표준 9 3 3 3 8 2" xfId="8459"/>
    <cellStyle name="표준 9 3 3 3 8 3" xfId="14030"/>
    <cellStyle name="표준 9 3 3 3 9" xfId="4742"/>
    <cellStyle name="표준 9 3 3 3 9 2" xfId="10317"/>
    <cellStyle name="표준 9 3 3 3 9 3" xfId="15888"/>
    <cellStyle name="표준 9 3 3 4" xfId="580"/>
    <cellStyle name="표준 9 3 3 4 2" xfId="1454"/>
    <cellStyle name="표준 9 3 3 4 3" xfId="2043"/>
    <cellStyle name="표준 9 3 3 4 3 2" xfId="3770"/>
    <cellStyle name="표준 9 3 3 4 3 2 2" xfId="9345"/>
    <cellStyle name="표준 9 3 3 4 3 2 3" xfId="14916"/>
    <cellStyle name="표준 9 3 3 4 3 3" xfId="5628"/>
    <cellStyle name="표준 9 3 3 4 3 3 2" xfId="11203"/>
    <cellStyle name="표준 9 3 3 4 3 3 3" xfId="16774"/>
    <cellStyle name="표준 9 3 3 4 3 4" xfId="7636"/>
    <cellStyle name="표준 9 3 3 4 3 5" xfId="13207"/>
    <cellStyle name="표준 9 3 3 4 4" xfId="3039"/>
    <cellStyle name="표준 9 3 3 4 4 2" xfId="8613"/>
    <cellStyle name="표준 9 3 3 4 4 3" xfId="14184"/>
    <cellStyle name="표준 9 3 3 4 5" xfId="4896"/>
    <cellStyle name="표준 9 3 3 4 5 2" xfId="10471"/>
    <cellStyle name="표준 9 3 3 4 5 3" xfId="16042"/>
    <cellStyle name="표준 9 3 3 4 6" xfId="6904"/>
    <cellStyle name="표준 9 3 3 4 7" xfId="12475"/>
    <cellStyle name="표준 9 3 3 5" xfId="824"/>
    <cellStyle name="표준 9 3 3 5 2" xfId="1455"/>
    <cellStyle name="표준 9 3 3 5 3" xfId="2287"/>
    <cellStyle name="표준 9 3 3 5 3 2" xfId="4014"/>
    <cellStyle name="표준 9 3 3 5 3 2 2" xfId="9589"/>
    <cellStyle name="표준 9 3 3 5 3 2 3" xfId="15160"/>
    <cellStyle name="표준 9 3 3 5 3 3" xfId="5872"/>
    <cellStyle name="표준 9 3 3 5 3 3 2" xfId="11447"/>
    <cellStyle name="표준 9 3 3 5 3 3 3" xfId="17018"/>
    <cellStyle name="표준 9 3 3 5 3 4" xfId="7880"/>
    <cellStyle name="표준 9 3 3 5 3 5" xfId="13451"/>
    <cellStyle name="표준 9 3 3 5 4" xfId="3283"/>
    <cellStyle name="표준 9 3 3 5 4 2" xfId="8857"/>
    <cellStyle name="표준 9 3 3 5 4 3" xfId="14428"/>
    <cellStyle name="표준 9 3 3 5 5" xfId="5140"/>
    <cellStyle name="표준 9 3 3 5 5 2" xfId="10715"/>
    <cellStyle name="표준 9 3 3 5 5 3" xfId="16286"/>
    <cellStyle name="표준 9 3 3 5 6" xfId="7148"/>
    <cellStyle name="표준 9 3 3 5 7" xfId="12719"/>
    <cellStyle name="표준 9 3 3 6" xfId="1447"/>
    <cellStyle name="표준 9 3 3 7" xfId="1799"/>
    <cellStyle name="표준 9 3 3 7 2" xfId="3526"/>
    <cellStyle name="표준 9 3 3 7 2 2" xfId="9101"/>
    <cellStyle name="표준 9 3 3 7 2 3" xfId="14672"/>
    <cellStyle name="표준 9 3 3 7 3" xfId="5384"/>
    <cellStyle name="표준 9 3 3 7 3 2" xfId="10959"/>
    <cellStyle name="표준 9 3 3 7 3 3" xfId="16530"/>
    <cellStyle name="표준 9 3 3 7 4" xfId="7392"/>
    <cellStyle name="표준 9 3 3 7 5" xfId="12963"/>
    <cellStyle name="표준 9 3 3 8" xfId="2531"/>
    <cellStyle name="표준 9 3 3 8 2" xfId="4258"/>
    <cellStyle name="표준 9 3 3 8 2 2" xfId="9833"/>
    <cellStyle name="표준 9 3 3 8 2 3" xfId="15404"/>
    <cellStyle name="표준 9 3 3 8 3" xfId="6116"/>
    <cellStyle name="표준 9 3 3 8 3 2" xfId="11691"/>
    <cellStyle name="표준 9 3 3 8 3 3" xfId="17262"/>
    <cellStyle name="표준 9 3 3 8 4" xfId="8124"/>
    <cellStyle name="표준 9 3 3 8 5" xfId="13695"/>
    <cellStyle name="표준 9 3 3 9" xfId="336"/>
    <cellStyle name="표준 9 3 3 9 2" xfId="4501"/>
    <cellStyle name="표준 9 3 3 9 2 2" xfId="10076"/>
    <cellStyle name="표준 9 3 3 9 2 3" xfId="15647"/>
    <cellStyle name="표준 9 3 3 9 3" xfId="6359"/>
    <cellStyle name="표준 9 3 3 9 3 2" xfId="11934"/>
    <cellStyle name="표준 9 3 3 9 3 3" xfId="17505"/>
    <cellStyle name="표준 9 3 3 9 4" xfId="6660"/>
    <cellStyle name="표준 9 3 3 9 5" xfId="12231"/>
    <cellStyle name="표준 9 3 4" xfId="209"/>
    <cellStyle name="표준 9 3 4 10" xfId="2820"/>
    <cellStyle name="표준 9 3 4 10 2" xfId="8394"/>
    <cellStyle name="표준 9 3 4 10 3" xfId="13965"/>
    <cellStyle name="표준 9 3 4 11" xfId="4677"/>
    <cellStyle name="표준 9 3 4 11 2" xfId="10252"/>
    <cellStyle name="표준 9 3 4 11 3" xfId="15823"/>
    <cellStyle name="표준 9 3 4 12" xfId="6535"/>
    <cellStyle name="표준 9 3 4 13" xfId="12106"/>
    <cellStyle name="표준 9 3 4 2" xfId="528"/>
    <cellStyle name="표준 9 3 4 2 10" xfId="12423"/>
    <cellStyle name="표준 9 3 4 2 2" xfId="772"/>
    <cellStyle name="표준 9 3 4 2 2 2" xfId="1458"/>
    <cellStyle name="표준 9 3 4 2 2 3" xfId="2235"/>
    <cellStyle name="표준 9 3 4 2 2 3 2" xfId="3962"/>
    <cellStyle name="표준 9 3 4 2 2 3 2 2" xfId="9537"/>
    <cellStyle name="표준 9 3 4 2 2 3 2 3" xfId="15108"/>
    <cellStyle name="표준 9 3 4 2 2 3 3" xfId="5820"/>
    <cellStyle name="표준 9 3 4 2 2 3 3 2" xfId="11395"/>
    <cellStyle name="표준 9 3 4 2 2 3 3 3" xfId="16966"/>
    <cellStyle name="표준 9 3 4 2 2 3 4" xfId="7828"/>
    <cellStyle name="표준 9 3 4 2 2 3 5" xfId="13399"/>
    <cellStyle name="표준 9 3 4 2 2 4" xfId="3231"/>
    <cellStyle name="표준 9 3 4 2 2 4 2" xfId="8805"/>
    <cellStyle name="표준 9 3 4 2 2 4 3" xfId="14376"/>
    <cellStyle name="표준 9 3 4 2 2 5" xfId="5088"/>
    <cellStyle name="표준 9 3 4 2 2 5 2" xfId="10663"/>
    <cellStyle name="표준 9 3 4 2 2 5 3" xfId="16234"/>
    <cellStyle name="표준 9 3 4 2 2 6" xfId="7096"/>
    <cellStyle name="표준 9 3 4 2 2 7" xfId="12667"/>
    <cellStyle name="표준 9 3 4 2 3" xfId="1016"/>
    <cellStyle name="표준 9 3 4 2 3 2" xfId="1459"/>
    <cellStyle name="표준 9 3 4 2 3 3" xfId="2479"/>
    <cellStyle name="표준 9 3 4 2 3 3 2" xfId="4206"/>
    <cellStyle name="표준 9 3 4 2 3 3 2 2" xfId="9781"/>
    <cellStyle name="표준 9 3 4 2 3 3 2 3" xfId="15352"/>
    <cellStyle name="표준 9 3 4 2 3 3 3" xfId="6064"/>
    <cellStyle name="표준 9 3 4 2 3 3 3 2" xfId="11639"/>
    <cellStyle name="표준 9 3 4 2 3 3 3 3" xfId="17210"/>
    <cellStyle name="표준 9 3 4 2 3 3 4" xfId="8072"/>
    <cellStyle name="표준 9 3 4 2 3 3 5" xfId="13643"/>
    <cellStyle name="표준 9 3 4 2 3 4" xfId="3475"/>
    <cellStyle name="표준 9 3 4 2 3 4 2" xfId="9049"/>
    <cellStyle name="표준 9 3 4 2 3 4 3" xfId="14620"/>
    <cellStyle name="표준 9 3 4 2 3 5" xfId="5332"/>
    <cellStyle name="표준 9 3 4 2 3 5 2" xfId="10907"/>
    <cellStyle name="표준 9 3 4 2 3 5 3" xfId="16478"/>
    <cellStyle name="표준 9 3 4 2 3 6" xfId="7340"/>
    <cellStyle name="표준 9 3 4 2 3 7" xfId="12911"/>
    <cellStyle name="표준 9 3 4 2 4" xfId="1457"/>
    <cellStyle name="표준 9 3 4 2 5" xfId="1991"/>
    <cellStyle name="표준 9 3 4 2 5 2" xfId="3718"/>
    <cellStyle name="표준 9 3 4 2 5 2 2" xfId="9293"/>
    <cellStyle name="표준 9 3 4 2 5 2 3" xfId="14864"/>
    <cellStyle name="표준 9 3 4 2 5 3" xfId="5576"/>
    <cellStyle name="표준 9 3 4 2 5 3 2" xfId="11151"/>
    <cellStyle name="표준 9 3 4 2 5 3 3" xfId="16722"/>
    <cellStyle name="표준 9 3 4 2 5 4" xfId="7584"/>
    <cellStyle name="표준 9 3 4 2 5 5" xfId="13155"/>
    <cellStyle name="표준 9 3 4 2 6" xfId="2723"/>
    <cellStyle name="표준 9 3 4 2 6 2" xfId="4450"/>
    <cellStyle name="표준 9 3 4 2 6 2 2" xfId="10025"/>
    <cellStyle name="표준 9 3 4 2 6 2 3" xfId="15596"/>
    <cellStyle name="표준 9 3 4 2 6 3" xfId="6308"/>
    <cellStyle name="표준 9 3 4 2 6 3 2" xfId="11883"/>
    <cellStyle name="표준 9 3 4 2 6 3 3" xfId="17454"/>
    <cellStyle name="표준 9 3 4 2 6 4" xfId="8316"/>
    <cellStyle name="표준 9 3 4 2 6 5" xfId="13887"/>
    <cellStyle name="표준 9 3 4 2 7" xfId="2987"/>
    <cellStyle name="표준 9 3 4 2 7 2" xfId="8561"/>
    <cellStyle name="표준 9 3 4 2 7 3" xfId="14132"/>
    <cellStyle name="표준 9 3 4 2 8" xfId="4844"/>
    <cellStyle name="표준 9 3 4 2 8 2" xfId="10419"/>
    <cellStyle name="표준 9 3 4 2 8 3" xfId="15990"/>
    <cellStyle name="표준 9 3 4 2 9" xfId="6852"/>
    <cellStyle name="표준 9 3 4 3" xfId="451"/>
    <cellStyle name="표준 9 3 4 3 10" xfId="12346"/>
    <cellStyle name="표준 9 3 4 3 2" xfId="695"/>
    <cellStyle name="표준 9 3 4 3 2 2" xfId="1461"/>
    <cellStyle name="표준 9 3 4 3 2 3" xfId="2158"/>
    <cellStyle name="표준 9 3 4 3 2 3 2" xfId="3885"/>
    <cellStyle name="표준 9 3 4 3 2 3 2 2" xfId="9460"/>
    <cellStyle name="표준 9 3 4 3 2 3 2 3" xfId="15031"/>
    <cellStyle name="표준 9 3 4 3 2 3 3" xfId="5743"/>
    <cellStyle name="표준 9 3 4 3 2 3 3 2" xfId="11318"/>
    <cellStyle name="표준 9 3 4 3 2 3 3 3" xfId="16889"/>
    <cellStyle name="표준 9 3 4 3 2 3 4" xfId="7751"/>
    <cellStyle name="표준 9 3 4 3 2 3 5" xfId="13322"/>
    <cellStyle name="표준 9 3 4 3 2 4" xfId="3154"/>
    <cellStyle name="표준 9 3 4 3 2 4 2" xfId="8728"/>
    <cellStyle name="표준 9 3 4 3 2 4 3" xfId="14299"/>
    <cellStyle name="표준 9 3 4 3 2 5" xfId="5011"/>
    <cellStyle name="표준 9 3 4 3 2 5 2" xfId="10586"/>
    <cellStyle name="표준 9 3 4 3 2 5 3" xfId="16157"/>
    <cellStyle name="표준 9 3 4 3 2 6" xfId="7019"/>
    <cellStyle name="표준 9 3 4 3 2 7" xfId="12590"/>
    <cellStyle name="표준 9 3 4 3 3" xfId="939"/>
    <cellStyle name="표준 9 3 4 3 3 2" xfId="1462"/>
    <cellStyle name="표준 9 3 4 3 3 3" xfId="2402"/>
    <cellStyle name="표준 9 3 4 3 3 3 2" xfId="4129"/>
    <cellStyle name="표준 9 3 4 3 3 3 2 2" xfId="9704"/>
    <cellStyle name="표준 9 3 4 3 3 3 2 3" xfId="15275"/>
    <cellStyle name="표준 9 3 4 3 3 3 3" xfId="5987"/>
    <cellStyle name="표준 9 3 4 3 3 3 3 2" xfId="11562"/>
    <cellStyle name="표준 9 3 4 3 3 3 3 3" xfId="17133"/>
    <cellStyle name="표준 9 3 4 3 3 3 4" xfId="7995"/>
    <cellStyle name="표준 9 3 4 3 3 3 5" xfId="13566"/>
    <cellStyle name="표준 9 3 4 3 3 4" xfId="3398"/>
    <cellStyle name="표준 9 3 4 3 3 4 2" xfId="8972"/>
    <cellStyle name="표준 9 3 4 3 3 4 3" xfId="14543"/>
    <cellStyle name="표준 9 3 4 3 3 5" xfId="5255"/>
    <cellStyle name="표준 9 3 4 3 3 5 2" xfId="10830"/>
    <cellStyle name="표준 9 3 4 3 3 5 3" xfId="16401"/>
    <cellStyle name="표준 9 3 4 3 3 6" xfId="7263"/>
    <cellStyle name="표준 9 3 4 3 3 7" xfId="12834"/>
    <cellStyle name="표준 9 3 4 3 4" xfId="1460"/>
    <cellStyle name="표준 9 3 4 3 5" xfId="1914"/>
    <cellStyle name="표준 9 3 4 3 5 2" xfId="3641"/>
    <cellStyle name="표준 9 3 4 3 5 2 2" xfId="9216"/>
    <cellStyle name="표준 9 3 4 3 5 2 3" xfId="14787"/>
    <cellStyle name="표준 9 3 4 3 5 3" xfId="5499"/>
    <cellStyle name="표준 9 3 4 3 5 3 2" xfId="11074"/>
    <cellStyle name="표준 9 3 4 3 5 3 3" xfId="16645"/>
    <cellStyle name="표준 9 3 4 3 5 4" xfId="7507"/>
    <cellStyle name="표준 9 3 4 3 5 5" xfId="13078"/>
    <cellStyle name="표준 9 3 4 3 6" xfId="2646"/>
    <cellStyle name="표준 9 3 4 3 6 2" xfId="4373"/>
    <cellStyle name="표준 9 3 4 3 6 2 2" xfId="9948"/>
    <cellStyle name="표준 9 3 4 3 6 2 3" xfId="15519"/>
    <cellStyle name="표준 9 3 4 3 6 3" xfId="6231"/>
    <cellStyle name="표준 9 3 4 3 6 3 2" xfId="11806"/>
    <cellStyle name="표준 9 3 4 3 6 3 3" xfId="17377"/>
    <cellStyle name="표준 9 3 4 3 6 4" xfId="8239"/>
    <cellStyle name="표준 9 3 4 3 6 5" xfId="13810"/>
    <cellStyle name="표준 9 3 4 3 7" xfId="2910"/>
    <cellStyle name="표준 9 3 4 3 7 2" xfId="8484"/>
    <cellStyle name="표준 9 3 4 3 7 3" xfId="14055"/>
    <cellStyle name="표준 9 3 4 3 8" xfId="4767"/>
    <cellStyle name="표준 9 3 4 3 8 2" xfId="10342"/>
    <cellStyle name="표준 9 3 4 3 8 3" xfId="15913"/>
    <cellStyle name="표준 9 3 4 3 9" xfId="6775"/>
    <cellStyle name="표준 9 3 4 4" xfId="605"/>
    <cellStyle name="표준 9 3 4 4 2" xfId="1463"/>
    <cellStyle name="표준 9 3 4 4 3" xfId="2068"/>
    <cellStyle name="표준 9 3 4 4 3 2" xfId="3795"/>
    <cellStyle name="표준 9 3 4 4 3 2 2" xfId="9370"/>
    <cellStyle name="표준 9 3 4 4 3 2 3" xfId="14941"/>
    <cellStyle name="표준 9 3 4 4 3 3" xfId="5653"/>
    <cellStyle name="표준 9 3 4 4 3 3 2" xfId="11228"/>
    <cellStyle name="표준 9 3 4 4 3 3 3" xfId="16799"/>
    <cellStyle name="표준 9 3 4 4 3 4" xfId="7661"/>
    <cellStyle name="표준 9 3 4 4 3 5" xfId="13232"/>
    <cellStyle name="표준 9 3 4 4 4" xfId="3064"/>
    <cellStyle name="표준 9 3 4 4 4 2" xfId="8638"/>
    <cellStyle name="표준 9 3 4 4 4 3" xfId="14209"/>
    <cellStyle name="표준 9 3 4 4 5" xfId="4921"/>
    <cellStyle name="표준 9 3 4 4 5 2" xfId="10496"/>
    <cellStyle name="표준 9 3 4 4 5 3" xfId="16067"/>
    <cellStyle name="표준 9 3 4 4 6" xfId="6929"/>
    <cellStyle name="표준 9 3 4 4 7" xfId="12500"/>
    <cellStyle name="표준 9 3 4 5" xfId="849"/>
    <cellStyle name="표준 9 3 4 5 2" xfId="1464"/>
    <cellStyle name="표준 9 3 4 5 3" xfId="2312"/>
    <cellStyle name="표준 9 3 4 5 3 2" xfId="4039"/>
    <cellStyle name="표준 9 3 4 5 3 2 2" xfId="9614"/>
    <cellStyle name="표준 9 3 4 5 3 2 3" xfId="15185"/>
    <cellStyle name="표준 9 3 4 5 3 3" xfId="5897"/>
    <cellStyle name="표준 9 3 4 5 3 3 2" xfId="11472"/>
    <cellStyle name="표준 9 3 4 5 3 3 3" xfId="17043"/>
    <cellStyle name="표준 9 3 4 5 3 4" xfId="7905"/>
    <cellStyle name="표준 9 3 4 5 3 5" xfId="13476"/>
    <cellStyle name="표준 9 3 4 5 4" xfId="3308"/>
    <cellStyle name="표준 9 3 4 5 4 2" xfId="8882"/>
    <cellStyle name="표준 9 3 4 5 4 3" xfId="14453"/>
    <cellStyle name="표준 9 3 4 5 5" xfId="5165"/>
    <cellStyle name="표준 9 3 4 5 5 2" xfId="10740"/>
    <cellStyle name="표준 9 3 4 5 5 3" xfId="16311"/>
    <cellStyle name="표준 9 3 4 5 6" xfId="7173"/>
    <cellStyle name="표준 9 3 4 5 7" xfId="12744"/>
    <cellStyle name="표준 9 3 4 6" xfId="1456"/>
    <cellStyle name="표준 9 3 4 7" xfId="1824"/>
    <cellStyle name="표준 9 3 4 7 2" xfId="3551"/>
    <cellStyle name="표준 9 3 4 7 2 2" xfId="9126"/>
    <cellStyle name="표준 9 3 4 7 2 3" xfId="14697"/>
    <cellStyle name="표준 9 3 4 7 3" xfId="5409"/>
    <cellStyle name="표준 9 3 4 7 3 2" xfId="10984"/>
    <cellStyle name="표준 9 3 4 7 3 3" xfId="16555"/>
    <cellStyle name="표준 9 3 4 7 4" xfId="7417"/>
    <cellStyle name="표준 9 3 4 7 5" xfId="12988"/>
    <cellStyle name="표준 9 3 4 8" xfId="2556"/>
    <cellStyle name="표준 9 3 4 8 2" xfId="4283"/>
    <cellStyle name="표준 9 3 4 8 2 2" xfId="9858"/>
    <cellStyle name="표준 9 3 4 8 2 3" xfId="15429"/>
    <cellStyle name="표준 9 3 4 8 3" xfId="6141"/>
    <cellStyle name="표준 9 3 4 8 3 2" xfId="11716"/>
    <cellStyle name="표준 9 3 4 8 3 3" xfId="17287"/>
    <cellStyle name="표준 9 3 4 8 4" xfId="8149"/>
    <cellStyle name="표준 9 3 4 8 5" xfId="13720"/>
    <cellStyle name="표준 9 3 4 9" xfId="361"/>
    <cellStyle name="표준 9 3 4 9 2" xfId="4526"/>
    <cellStyle name="표준 9 3 4 9 2 2" xfId="10101"/>
    <cellStyle name="표준 9 3 4 9 2 3" xfId="15672"/>
    <cellStyle name="표준 9 3 4 9 3" xfId="6384"/>
    <cellStyle name="표준 9 3 4 9 3 2" xfId="11959"/>
    <cellStyle name="표준 9 3 4 9 3 3" xfId="17530"/>
    <cellStyle name="표준 9 3 4 9 4" xfId="6685"/>
    <cellStyle name="표준 9 3 4 9 5" xfId="12256"/>
    <cellStyle name="표준 9 3 5" xfId="258"/>
    <cellStyle name="표준 9 3 5 10" xfId="2833"/>
    <cellStyle name="표준 9 3 5 10 2" xfId="8407"/>
    <cellStyle name="표준 9 3 5 10 3" xfId="13978"/>
    <cellStyle name="표준 9 3 5 11" xfId="4690"/>
    <cellStyle name="표준 9 3 5 11 2" xfId="10265"/>
    <cellStyle name="표준 9 3 5 11 3" xfId="15836"/>
    <cellStyle name="표준 9 3 5 12" xfId="6584"/>
    <cellStyle name="표준 9 3 5 13" xfId="12155"/>
    <cellStyle name="표준 9 3 5 2" xfId="541"/>
    <cellStyle name="표준 9 3 5 2 10" xfId="12436"/>
    <cellStyle name="표준 9 3 5 2 2" xfId="785"/>
    <cellStyle name="표준 9 3 5 2 2 2" xfId="1467"/>
    <cellStyle name="표준 9 3 5 2 2 3" xfId="2248"/>
    <cellStyle name="표준 9 3 5 2 2 3 2" xfId="3975"/>
    <cellStyle name="표준 9 3 5 2 2 3 2 2" xfId="9550"/>
    <cellStyle name="표준 9 3 5 2 2 3 2 3" xfId="15121"/>
    <cellStyle name="표준 9 3 5 2 2 3 3" xfId="5833"/>
    <cellStyle name="표준 9 3 5 2 2 3 3 2" xfId="11408"/>
    <cellStyle name="표준 9 3 5 2 2 3 3 3" xfId="16979"/>
    <cellStyle name="표준 9 3 5 2 2 3 4" xfId="7841"/>
    <cellStyle name="표준 9 3 5 2 2 3 5" xfId="13412"/>
    <cellStyle name="표준 9 3 5 2 2 4" xfId="3244"/>
    <cellStyle name="표준 9 3 5 2 2 4 2" xfId="8818"/>
    <cellStyle name="표준 9 3 5 2 2 4 3" xfId="14389"/>
    <cellStyle name="표준 9 3 5 2 2 5" xfId="5101"/>
    <cellStyle name="표준 9 3 5 2 2 5 2" xfId="10676"/>
    <cellStyle name="표준 9 3 5 2 2 5 3" xfId="16247"/>
    <cellStyle name="표준 9 3 5 2 2 6" xfId="7109"/>
    <cellStyle name="표준 9 3 5 2 2 7" xfId="12680"/>
    <cellStyle name="표준 9 3 5 2 3" xfId="1029"/>
    <cellStyle name="표준 9 3 5 2 3 2" xfId="1468"/>
    <cellStyle name="표준 9 3 5 2 3 3" xfId="2492"/>
    <cellStyle name="표준 9 3 5 2 3 3 2" xfId="4219"/>
    <cellStyle name="표준 9 3 5 2 3 3 2 2" xfId="9794"/>
    <cellStyle name="표준 9 3 5 2 3 3 2 3" xfId="15365"/>
    <cellStyle name="표준 9 3 5 2 3 3 3" xfId="6077"/>
    <cellStyle name="표준 9 3 5 2 3 3 3 2" xfId="11652"/>
    <cellStyle name="표준 9 3 5 2 3 3 3 3" xfId="17223"/>
    <cellStyle name="표준 9 3 5 2 3 3 4" xfId="8085"/>
    <cellStyle name="표준 9 3 5 2 3 3 5" xfId="13656"/>
    <cellStyle name="표준 9 3 5 2 3 4" xfId="3488"/>
    <cellStyle name="표준 9 3 5 2 3 4 2" xfId="9062"/>
    <cellStyle name="표준 9 3 5 2 3 4 3" xfId="14633"/>
    <cellStyle name="표준 9 3 5 2 3 5" xfId="5345"/>
    <cellStyle name="표준 9 3 5 2 3 5 2" xfId="10920"/>
    <cellStyle name="표준 9 3 5 2 3 5 3" xfId="16491"/>
    <cellStyle name="표준 9 3 5 2 3 6" xfId="7353"/>
    <cellStyle name="표준 9 3 5 2 3 7" xfId="12924"/>
    <cellStyle name="표준 9 3 5 2 4" xfId="1466"/>
    <cellStyle name="표준 9 3 5 2 5" xfId="2004"/>
    <cellStyle name="표준 9 3 5 2 5 2" xfId="3731"/>
    <cellStyle name="표준 9 3 5 2 5 2 2" xfId="9306"/>
    <cellStyle name="표준 9 3 5 2 5 2 3" xfId="14877"/>
    <cellStyle name="표준 9 3 5 2 5 3" xfId="5589"/>
    <cellStyle name="표준 9 3 5 2 5 3 2" xfId="11164"/>
    <cellStyle name="표준 9 3 5 2 5 3 3" xfId="16735"/>
    <cellStyle name="표준 9 3 5 2 5 4" xfId="7597"/>
    <cellStyle name="표준 9 3 5 2 5 5" xfId="13168"/>
    <cellStyle name="표준 9 3 5 2 6" xfId="2736"/>
    <cellStyle name="표준 9 3 5 2 6 2" xfId="4463"/>
    <cellStyle name="표준 9 3 5 2 6 2 2" xfId="10038"/>
    <cellStyle name="표준 9 3 5 2 6 2 3" xfId="15609"/>
    <cellStyle name="표준 9 3 5 2 6 3" xfId="6321"/>
    <cellStyle name="표준 9 3 5 2 6 3 2" xfId="11896"/>
    <cellStyle name="표준 9 3 5 2 6 3 3" xfId="17467"/>
    <cellStyle name="표준 9 3 5 2 6 4" xfId="8329"/>
    <cellStyle name="표준 9 3 5 2 6 5" xfId="13900"/>
    <cellStyle name="표준 9 3 5 2 7" xfId="3000"/>
    <cellStyle name="표준 9 3 5 2 7 2" xfId="8574"/>
    <cellStyle name="표준 9 3 5 2 7 3" xfId="14145"/>
    <cellStyle name="표준 9 3 5 2 8" xfId="4857"/>
    <cellStyle name="표준 9 3 5 2 8 2" xfId="10432"/>
    <cellStyle name="표준 9 3 5 2 8 3" xfId="16003"/>
    <cellStyle name="표준 9 3 5 2 9" xfId="6865"/>
    <cellStyle name="표준 9 3 5 3" xfId="464"/>
    <cellStyle name="표준 9 3 5 3 10" xfId="12359"/>
    <cellStyle name="표준 9 3 5 3 2" xfId="708"/>
    <cellStyle name="표준 9 3 5 3 2 2" xfId="1470"/>
    <cellStyle name="표준 9 3 5 3 2 3" xfId="2171"/>
    <cellStyle name="표준 9 3 5 3 2 3 2" xfId="3898"/>
    <cellStyle name="표준 9 3 5 3 2 3 2 2" xfId="9473"/>
    <cellStyle name="표준 9 3 5 3 2 3 2 3" xfId="15044"/>
    <cellStyle name="표준 9 3 5 3 2 3 3" xfId="5756"/>
    <cellStyle name="표준 9 3 5 3 2 3 3 2" xfId="11331"/>
    <cellStyle name="표준 9 3 5 3 2 3 3 3" xfId="16902"/>
    <cellStyle name="표준 9 3 5 3 2 3 4" xfId="7764"/>
    <cellStyle name="표준 9 3 5 3 2 3 5" xfId="13335"/>
    <cellStyle name="표준 9 3 5 3 2 4" xfId="3167"/>
    <cellStyle name="표준 9 3 5 3 2 4 2" xfId="8741"/>
    <cellStyle name="표준 9 3 5 3 2 4 3" xfId="14312"/>
    <cellStyle name="표준 9 3 5 3 2 5" xfId="5024"/>
    <cellStyle name="표준 9 3 5 3 2 5 2" xfId="10599"/>
    <cellStyle name="표준 9 3 5 3 2 5 3" xfId="16170"/>
    <cellStyle name="표준 9 3 5 3 2 6" xfId="7032"/>
    <cellStyle name="표준 9 3 5 3 2 7" xfId="12603"/>
    <cellStyle name="표준 9 3 5 3 3" xfId="952"/>
    <cellStyle name="표준 9 3 5 3 3 2" xfId="1471"/>
    <cellStyle name="표준 9 3 5 3 3 3" xfId="2415"/>
    <cellStyle name="표준 9 3 5 3 3 3 2" xfId="4142"/>
    <cellStyle name="표준 9 3 5 3 3 3 2 2" xfId="9717"/>
    <cellStyle name="표준 9 3 5 3 3 3 2 3" xfId="15288"/>
    <cellStyle name="표준 9 3 5 3 3 3 3" xfId="6000"/>
    <cellStyle name="표준 9 3 5 3 3 3 3 2" xfId="11575"/>
    <cellStyle name="표준 9 3 5 3 3 3 3 3" xfId="17146"/>
    <cellStyle name="표준 9 3 5 3 3 3 4" xfId="8008"/>
    <cellStyle name="표준 9 3 5 3 3 3 5" xfId="13579"/>
    <cellStyle name="표준 9 3 5 3 3 4" xfId="3411"/>
    <cellStyle name="표준 9 3 5 3 3 4 2" xfId="8985"/>
    <cellStyle name="표준 9 3 5 3 3 4 3" xfId="14556"/>
    <cellStyle name="표준 9 3 5 3 3 5" xfId="5268"/>
    <cellStyle name="표준 9 3 5 3 3 5 2" xfId="10843"/>
    <cellStyle name="표준 9 3 5 3 3 5 3" xfId="16414"/>
    <cellStyle name="표준 9 3 5 3 3 6" xfId="7276"/>
    <cellStyle name="표준 9 3 5 3 3 7" xfId="12847"/>
    <cellStyle name="표준 9 3 5 3 4" xfId="1469"/>
    <cellStyle name="표준 9 3 5 3 5" xfId="1927"/>
    <cellStyle name="표준 9 3 5 3 5 2" xfId="3654"/>
    <cellStyle name="표준 9 3 5 3 5 2 2" xfId="9229"/>
    <cellStyle name="표준 9 3 5 3 5 2 3" xfId="14800"/>
    <cellStyle name="표준 9 3 5 3 5 3" xfId="5512"/>
    <cellStyle name="표준 9 3 5 3 5 3 2" xfId="11087"/>
    <cellStyle name="표준 9 3 5 3 5 3 3" xfId="16658"/>
    <cellStyle name="표준 9 3 5 3 5 4" xfId="7520"/>
    <cellStyle name="표준 9 3 5 3 5 5" xfId="13091"/>
    <cellStyle name="표준 9 3 5 3 6" xfId="2659"/>
    <cellStyle name="표준 9 3 5 3 6 2" xfId="4386"/>
    <cellStyle name="표준 9 3 5 3 6 2 2" xfId="9961"/>
    <cellStyle name="표준 9 3 5 3 6 2 3" xfId="15532"/>
    <cellStyle name="표준 9 3 5 3 6 3" xfId="6244"/>
    <cellStyle name="표준 9 3 5 3 6 3 2" xfId="11819"/>
    <cellStyle name="표준 9 3 5 3 6 3 3" xfId="17390"/>
    <cellStyle name="표준 9 3 5 3 6 4" xfId="8252"/>
    <cellStyle name="표준 9 3 5 3 6 5" xfId="13823"/>
    <cellStyle name="표준 9 3 5 3 7" xfId="2923"/>
    <cellStyle name="표준 9 3 5 3 7 2" xfId="8497"/>
    <cellStyle name="표준 9 3 5 3 7 3" xfId="14068"/>
    <cellStyle name="표준 9 3 5 3 8" xfId="4780"/>
    <cellStyle name="표준 9 3 5 3 8 2" xfId="10355"/>
    <cellStyle name="표준 9 3 5 3 8 3" xfId="15926"/>
    <cellStyle name="표준 9 3 5 3 9" xfId="6788"/>
    <cellStyle name="표준 9 3 5 4" xfId="618"/>
    <cellStyle name="표준 9 3 5 4 2" xfId="1472"/>
    <cellStyle name="표준 9 3 5 4 3" xfId="2081"/>
    <cellStyle name="표준 9 3 5 4 3 2" xfId="3808"/>
    <cellStyle name="표준 9 3 5 4 3 2 2" xfId="9383"/>
    <cellStyle name="표준 9 3 5 4 3 2 3" xfId="14954"/>
    <cellStyle name="표준 9 3 5 4 3 3" xfId="5666"/>
    <cellStyle name="표준 9 3 5 4 3 3 2" xfId="11241"/>
    <cellStyle name="표준 9 3 5 4 3 3 3" xfId="16812"/>
    <cellStyle name="표준 9 3 5 4 3 4" xfId="7674"/>
    <cellStyle name="표준 9 3 5 4 3 5" xfId="13245"/>
    <cellStyle name="표준 9 3 5 4 4" xfId="3077"/>
    <cellStyle name="표준 9 3 5 4 4 2" xfId="8651"/>
    <cellStyle name="표준 9 3 5 4 4 3" xfId="14222"/>
    <cellStyle name="표준 9 3 5 4 5" xfId="4934"/>
    <cellStyle name="표준 9 3 5 4 5 2" xfId="10509"/>
    <cellStyle name="표준 9 3 5 4 5 3" xfId="16080"/>
    <cellStyle name="표준 9 3 5 4 6" xfId="6942"/>
    <cellStyle name="표준 9 3 5 4 7" xfId="12513"/>
    <cellStyle name="표준 9 3 5 5" xfId="862"/>
    <cellStyle name="표준 9 3 5 5 2" xfId="1473"/>
    <cellStyle name="표준 9 3 5 5 3" xfId="2325"/>
    <cellStyle name="표준 9 3 5 5 3 2" xfId="4052"/>
    <cellStyle name="표준 9 3 5 5 3 2 2" xfId="9627"/>
    <cellStyle name="표준 9 3 5 5 3 2 3" xfId="15198"/>
    <cellStyle name="표준 9 3 5 5 3 3" xfId="5910"/>
    <cellStyle name="표준 9 3 5 5 3 3 2" xfId="11485"/>
    <cellStyle name="표준 9 3 5 5 3 3 3" xfId="17056"/>
    <cellStyle name="표준 9 3 5 5 3 4" xfId="7918"/>
    <cellStyle name="표준 9 3 5 5 3 5" xfId="13489"/>
    <cellStyle name="표준 9 3 5 5 4" xfId="3321"/>
    <cellStyle name="표준 9 3 5 5 4 2" xfId="8895"/>
    <cellStyle name="표준 9 3 5 5 4 3" xfId="14466"/>
    <cellStyle name="표준 9 3 5 5 5" xfId="5178"/>
    <cellStyle name="표준 9 3 5 5 5 2" xfId="10753"/>
    <cellStyle name="표준 9 3 5 5 5 3" xfId="16324"/>
    <cellStyle name="표준 9 3 5 5 6" xfId="7186"/>
    <cellStyle name="표준 9 3 5 5 7" xfId="12757"/>
    <cellStyle name="표준 9 3 5 6" xfId="1465"/>
    <cellStyle name="표준 9 3 5 7" xfId="1837"/>
    <cellStyle name="표준 9 3 5 7 2" xfId="3564"/>
    <cellStyle name="표준 9 3 5 7 2 2" xfId="9139"/>
    <cellStyle name="표준 9 3 5 7 2 3" xfId="14710"/>
    <cellStyle name="표준 9 3 5 7 3" xfId="5422"/>
    <cellStyle name="표준 9 3 5 7 3 2" xfId="10997"/>
    <cellStyle name="표준 9 3 5 7 3 3" xfId="16568"/>
    <cellStyle name="표준 9 3 5 7 4" xfId="7430"/>
    <cellStyle name="표준 9 3 5 7 5" xfId="13001"/>
    <cellStyle name="표준 9 3 5 8" xfId="2569"/>
    <cellStyle name="표준 9 3 5 8 2" xfId="4296"/>
    <cellStyle name="표준 9 3 5 8 2 2" xfId="9871"/>
    <cellStyle name="표준 9 3 5 8 2 3" xfId="15442"/>
    <cellStyle name="표준 9 3 5 8 3" xfId="6154"/>
    <cellStyle name="표준 9 3 5 8 3 2" xfId="11729"/>
    <cellStyle name="표준 9 3 5 8 3 3" xfId="17300"/>
    <cellStyle name="표준 9 3 5 8 4" xfId="8162"/>
    <cellStyle name="표준 9 3 5 8 5" xfId="13733"/>
    <cellStyle name="표준 9 3 5 9" xfId="374"/>
    <cellStyle name="표준 9 3 5 9 2" xfId="4538"/>
    <cellStyle name="표준 9 3 5 9 2 2" xfId="10113"/>
    <cellStyle name="표준 9 3 5 9 2 3" xfId="15684"/>
    <cellStyle name="표준 9 3 5 9 3" xfId="6396"/>
    <cellStyle name="표준 9 3 5 9 3 2" xfId="11971"/>
    <cellStyle name="표준 9 3 5 9 3 3" xfId="17542"/>
    <cellStyle name="표준 9 3 5 9 4" xfId="6698"/>
    <cellStyle name="표준 9 3 5 9 5" xfId="12269"/>
    <cellStyle name="표준 9 3 6" xfId="387"/>
    <cellStyle name="표준 9 3 6 10" xfId="6711"/>
    <cellStyle name="표준 9 3 6 11" xfId="12282"/>
    <cellStyle name="표준 9 3 6 2" xfId="477"/>
    <cellStyle name="표준 9 3 6 2 10" xfId="12372"/>
    <cellStyle name="표준 9 3 6 2 2" xfId="721"/>
    <cellStyle name="표준 9 3 6 2 2 2" xfId="1476"/>
    <cellStyle name="표준 9 3 6 2 2 3" xfId="2184"/>
    <cellStyle name="표준 9 3 6 2 2 3 2" xfId="3911"/>
    <cellStyle name="표준 9 3 6 2 2 3 2 2" xfId="9486"/>
    <cellStyle name="표준 9 3 6 2 2 3 2 3" xfId="15057"/>
    <cellStyle name="표준 9 3 6 2 2 3 3" xfId="5769"/>
    <cellStyle name="표준 9 3 6 2 2 3 3 2" xfId="11344"/>
    <cellStyle name="표준 9 3 6 2 2 3 3 3" xfId="16915"/>
    <cellStyle name="표준 9 3 6 2 2 3 4" xfId="7777"/>
    <cellStyle name="표준 9 3 6 2 2 3 5" xfId="13348"/>
    <cellStyle name="표준 9 3 6 2 2 4" xfId="3180"/>
    <cellStyle name="표준 9 3 6 2 2 4 2" xfId="8754"/>
    <cellStyle name="표준 9 3 6 2 2 4 3" xfId="14325"/>
    <cellStyle name="표준 9 3 6 2 2 5" xfId="5037"/>
    <cellStyle name="표준 9 3 6 2 2 5 2" xfId="10612"/>
    <cellStyle name="표준 9 3 6 2 2 5 3" xfId="16183"/>
    <cellStyle name="표준 9 3 6 2 2 6" xfId="7045"/>
    <cellStyle name="표준 9 3 6 2 2 7" xfId="12616"/>
    <cellStyle name="표준 9 3 6 2 3" xfId="965"/>
    <cellStyle name="표준 9 3 6 2 3 2" xfId="1477"/>
    <cellStyle name="표준 9 3 6 2 3 3" xfId="2428"/>
    <cellStyle name="표준 9 3 6 2 3 3 2" xfId="4155"/>
    <cellStyle name="표준 9 3 6 2 3 3 2 2" xfId="9730"/>
    <cellStyle name="표준 9 3 6 2 3 3 2 3" xfId="15301"/>
    <cellStyle name="표준 9 3 6 2 3 3 3" xfId="6013"/>
    <cellStyle name="표준 9 3 6 2 3 3 3 2" xfId="11588"/>
    <cellStyle name="표준 9 3 6 2 3 3 3 3" xfId="17159"/>
    <cellStyle name="표준 9 3 6 2 3 3 4" xfId="8021"/>
    <cellStyle name="표준 9 3 6 2 3 3 5" xfId="13592"/>
    <cellStyle name="표준 9 3 6 2 3 4" xfId="3424"/>
    <cellStyle name="표준 9 3 6 2 3 4 2" xfId="8998"/>
    <cellStyle name="표준 9 3 6 2 3 4 3" xfId="14569"/>
    <cellStyle name="표준 9 3 6 2 3 5" xfId="5281"/>
    <cellStyle name="표준 9 3 6 2 3 5 2" xfId="10856"/>
    <cellStyle name="표준 9 3 6 2 3 5 3" xfId="16427"/>
    <cellStyle name="표준 9 3 6 2 3 6" xfId="7289"/>
    <cellStyle name="표준 9 3 6 2 3 7" xfId="12860"/>
    <cellStyle name="표준 9 3 6 2 4" xfId="1475"/>
    <cellStyle name="표준 9 3 6 2 5" xfId="1940"/>
    <cellStyle name="표준 9 3 6 2 5 2" xfId="3667"/>
    <cellStyle name="표준 9 3 6 2 5 2 2" xfId="9242"/>
    <cellStyle name="표준 9 3 6 2 5 2 3" xfId="14813"/>
    <cellStyle name="표준 9 3 6 2 5 3" xfId="5525"/>
    <cellStyle name="표준 9 3 6 2 5 3 2" xfId="11100"/>
    <cellStyle name="표준 9 3 6 2 5 3 3" xfId="16671"/>
    <cellStyle name="표준 9 3 6 2 5 4" xfId="7533"/>
    <cellStyle name="표준 9 3 6 2 5 5" xfId="13104"/>
    <cellStyle name="표준 9 3 6 2 6" xfId="2672"/>
    <cellStyle name="표준 9 3 6 2 6 2" xfId="4399"/>
    <cellStyle name="표준 9 3 6 2 6 2 2" xfId="9974"/>
    <cellStyle name="표준 9 3 6 2 6 2 3" xfId="15545"/>
    <cellStyle name="표준 9 3 6 2 6 3" xfId="6257"/>
    <cellStyle name="표준 9 3 6 2 6 3 2" xfId="11832"/>
    <cellStyle name="표준 9 3 6 2 6 3 3" xfId="17403"/>
    <cellStyle name="표준 9 3 6 2 6 4" xfId="8265"/>
    <cellStyle name="표준 9 3 6 2 6 5" xfId="13836"/>
    <cellStyle name="표준 9 3 6 2 7" xfId="2936"/>
    <cellStyle name="표준 9 3 6 2 7 2" xfId="8510"/>
    <cellStyle name="표준 9 3 6 2 7 3" xfId="14081"/>
    <cellStyle name="표준 9 3 6 2 8" xfId="4793"/>
    <cellStyle name="표준 9 3 6 2 8 2" xfId="10368"/>
    <cellStyle name="표준 9 3 6 2 8 3" xfId="15939"/>
    <cellStyle name="표준 9 3 6 2 9" xfId="6801"/>
    <cellStyle name="표준 9 3 6 3" xfId="631"/>
    <cellStyle name="표준 9 3 6 3 2" xfId="1478"/>
    <cellStyle name="표준 9 3 6 3 3" xfId="2094"/>
    <cellStyle name="표준 9 3 6 3 3 2" xfId="3821"/>
    <cellStyle name="표준 9 3 6 3 3 2 2" xfId="9396"/>
    <cellStyle name="표준 9 3 6 3 3 2 3" xfId="14967"/>
    <cellStyle name="표준 9 3 6 3 3 3" xfId="5679"/>
    <cellStyle name="표준 9 3 6 3 3 3 2" xfId="11254"/>
    <cellStyle name="표준 9 3 6 3 3 3 3" xfId="16825"/>
    <cellStyle name="표준 9 3 6 3 3 4" xfId="7687"/>
    <cellStyle name="표준 9 3 6 3 3 5" xfId="13258"/>
    <cellStyle name="표준 9 3 6 3 4" xfId="3090"/>
    <cellStyle name="표준 9 3 6 3 4 2" xfId="8664"/>
    <cellStyle name="표준 9 3 6 3 4 3" xfId="14235"/>
    <cellStyle name="표준 9 3 6 3 5" xfId="4947"/>
    <cellStyle name="표준 9 3 6 3 5 2" xfId="10522"/>
    <cellStyle name="표준 9 3 6 3 5 3" xfId="16093"/>
    <cellStyle name="표준 9 3 6 3 6" xfId="6955"/>
    <cellStyle name="표준 9 3 6 3 7" xfId="12526"/>
    <cellStyle name="표준 9 3 6 4" xfId="875"/>
    <cellStyle name="표준 9 3 6 4 2" xfId="1479"/>
    <cellStyle name="표준 9 3 6 4 3" xfId="2338"/>
    <cellStyle name="표준 9 3 6 4 3 2" xfId="4065"/>
    <cellStyle name="표준 9 3 6 4 3 2 2" xfId="9640"/>
    <cellStyle name="표준 9 3 6 4 3 2 3" xfId="15211"/>
    <cellStyle name="표준 9 3 6 4 3 3" xfId="5923"/>
    <cellStyle name="표준 9 3 6 4 3 3 2" xfId="11498"/>
    <cellStyle name="표준 9 3 6 4 3 3 3" xfId="17069"/>
    <cellStyle name="표준 9 3 6 4 3 4" xfId="7931"/>
    <cellStyle name="표준 9 3 6 4 3 5" xfId="13502"/>
    <cellStyle name="표준 9 3 6 4 4" xfId="3334"/>
    <cellStyle name="표준 9 3 6 4 4 2" xfId="8908"/>
    <cellStyle name="표준 9 3 6 4 4 3" xfId="14479"/>
    <cellStyle name="표준 9 3 6 4 5" xfId="5191"/>
    <cellStyle name="표준 9 3 6 4 5 2" xfId="10766"/>
    <cellStyle name="표준 9 3 6 4 5 3" xfId="16337"/>
    <cellStyle name="표준 9 3 6 4 6" xfId="7199"/>
    <cellStyle name="표준 9 3 6 4 7" xfId="12770"/>
    <cellStyle name="표준 9 3 6 5" xfId="1474"/>
    <cellStyle name="표준 9 3 6 6" xfId="1850"/>
    <cellStyle name="표준 9 3 6 6 2" xfId="3577"/>
    <cellStyle name="표준 9 3 6 6 2 2" xfId="9152"/>
    <cellStyle name="표준 9 3 6 6 2 3" xfId="14723"/>
    <cellStyle name="표준 9 3 6 6 3" xfId="5435"/>
    <cellStyle name="표준 9 3 6 6 3 2" xfId="11010"/>
    <cellStyle name="표준 9 3 6 6 3 3" xfId="16581"/>
    <cellStyle name="표준 9 3 6 6 4" xfId="7443"/>
    <cellStyle name="표준 9 3 6 6 5" xfId="13014"/>
    <cellStyle name="표준 9 3 6 7" xfId="2582"/>
    <cellStyle name="표준 9 3 6 7 2" xfId="4309"/>
    <cellStyle name="표준 9 3 6 7 2 2" xfId="9884"/>
    <cellStyle name="표준 9 3 6 7 2 3" xfId="15455"/>
    <cellStyle name="표준 9 3 6 7 3" xfId="6167"/>
    <cellStyle name="표준 9 3 6 7 3 2" xfId="11742"/>
    <cellStyle name="표준 9 3 6 7 3 3" xfId="17313"/>
    <cellStyle name="표준 9 3 6 7 4" xfId="8175"/>
    <cellStyle name="표준 9 3 6 7 5" xfId="13746"/>
    <cellStyle name="표준 9 3 6 8" xfId="2846"/>
    <cellStyle name="표준 9 3 6 8 2" xfId="8420"/>
    <cellStyle name="표준 9 3 6 8 3" xfId="13991"/>
    <cellStyle name="표준 9 3 6 9" xfId="4703"/>
    <cellStyle name="표준 9 3 6 9 2" xfId="10278"/>
    <cellStyle name="표준 9 3 6 9 3" xfId="15849"/>
    <cellStyle name="표준 9 3 7" xfId="400"/>
    <cellStyle name="표준 9 3 7 10" xfId="12295"/>
    <cellStyle name="표준 9 3 7 2" xfId="644"/>
    <cellStyle name="표준 9 3 7 2 2" xfId="1481"/>
    <cellStyle name="표준 9 3 7 2 3" xfId="2107"/>
    <cellStyle name="표준 9 3 7 2 3 2" xfId="3834"/>
    <cellStyle name="표준 9 3 7 2 3 2 2" xfId="9409"/>
    <cellStyle name="표준 9 3 7 2 3 2 3" xfId="14980"/>
    <cellStyle name="표준 9 3 7 2 3 3" xfId="5692"/>
    <cellStyle name="표준 9 3 7 2 3 3 2" xfId="11267"/>
    <cellStyle name="표준 9 3 7 2 3 3 3" xfId="16838"/>
    <cellStyle name="표준 9 3 7 2 3 4" xfId="7700"/>
    <cellStyle name="표준 9 3 7 2 3 5" xfId="13271"/>
    <cellStyle name="표준 9 3 7 2 4" xfId="3103"/>
    <cellStyle name="표준 9 3 7 2 4 2" xfId="8677"/>
    <cellStyle name="표준 9 3 7 2 4 3" xfId="14248"/>
    <cellStyle name="표준 9 3 7 2 5" xfId="4960"/>
    <cellStyle name="표준 9 3 7 2 5 2" xfId="10535"/>
    <cellStyle name="표준 9 3 7 2 5 3" xfId="16106"/>
    <cellStyle name="표준 9 3 7 2 6" xfId="6968"/>
    <cellStyle name="표준 9 3 7 2 7" xfId="12539"/>
    <cellStyle name="표준 9 3 7 3" xfId="888"/>
    <cellStyle name="표준 9 3 7 3 2" xfId="1482"/>
    <cellStyle name="표준 9 3 7 3 3" xfId="2351"/>
    <cellStyle name="표준 9 3 7 3 3 2" xfId="4078"/>
    <cellStyle name="표준 9 3 7 3 3 2 2" xfId="9653"/>
    <cellStyle name="표준 9 3 7 3 3 2 3" xfId="15224"/>
    <cellStyle name="표준 9 3 7 3 3 3" xfId="5936"/>
    <cellStyle name="표준 9 3 7 3 3 3 2" xfId="11511"/>
    <cellStyle name="표준 9 3 7 3 3 3 3" xfId="17082"/>
    <cellStyle name="표준 9 3 7 3 3 4" xfId="7944"/>
    <cellStyle name="표준 9 3 7 3 3 5" xfId="13515"/>
    <cellStyle name="표준 9 3 7 3 4" xfId="3347"/>
    <cellStyle name="표준 9 3 7 3 4 2" xfId="8921"/>
    <cellStyle name="표준 9 3 7 3 4 3" xfId="14492"/>
    <cellStyle name="표준 9 3 7 3 5" xfId="5204"/>
    <cellStyle name="표준 9 3 7 3 5 2" xfId="10779"/>
    <cellStyle name="표준 9 3 7 3 5 3" xfId="16350"/>
    <cellStyle name="표준 9 3 7 3 6" xfId="7212"/>
    <cellStyle name="표준 9 3 7 3 7" xfId="12783"/>
    <cellStyle name="표준 9 3 7 4" xfId="1480"/>
    <cellStyle name="표준 9 3 7 5" xfId="1863"/>
    <cellStyle name="표준 9 3 7 5 2" xfId="3590"/>
    <cellStyle name="표준 9 3 7 5 2 2" xfId="9165"/>
    <cellStyle name="표준 9 3 7 5 2 3" xfId="14736"/>
    <cellStyle name="표준 9 3 7 5 3" xfId="5448"/>
    <cellStyle name="표준 9 3 7 5 3 2" xfId="11023"/>
    <cellStyle name="표준 9 3 7 5 3 3" xfId="16594"/>
    <cellStyle name="표준 9 3 7 5 4" xfId="7456"/>
    <cellStyle name="표준 9 3 7 5 5" xfId="13027"/>
    <cellStyle name="표준 9 3 7 6" xfId="2595"/>
    <cellStyle name="표준 9 3 7 6 2" xfId="4322"/>
    <cellStyle name="표준 9 3 7 6 2 2" xfId="9897"/>
    <cellStyle name="표준 9 3 7 6 2 3" xfId="15468"/>
    <cellStyle name="표준 9 3 7 6 3" xfId="6180"/>
    <cellStyle name="표준 9 3 7 6 3 2" xfId="11755"/>
    <cellStyle name="표준 9 3 7 6 3 3" xfId="17326"/>
    <cellStyle name="표준 9 3 7 6 4" xfId="8188"/>
    <cellStyle name="표준 9 3 7 6 5" xfId="13759"/>
    <cellStyle name="표준 9 3 7 7" xfId="2859"/>
    <cellStyle name="표준 9 3 7 7 2" xfId="8433"/>
    <cellStyle name="표준 9 3 7 7 3" xfId="14004"/>
    <cellStyle name="표준 9 3 7 8" xfId="4716"/>
    <cellStyle name="표준 9 3 7 8 2" xfId="10291"/>
    <cellStyle name="표준 9 3 7 8 3" xfId="15862"/>
    <cellStyle name="표준 9 3 7 9" xfId="6724"/>
    <cellStyle name="표준 9 3 8" xfId="554"/>
    <cellStyle name="표준 9 3 8 2" xfId="1483"/>
    <cellStyle name="표준 9 3 8 3" xfId="2017"/>
    <cellStyle name="표준 9 3 8 3 2" xfId="3744"/>
    <cellStyle name="표준 9 3 8 3 2 2" xfId="9319"/>
    <cellStyle name="표준 9 3 8 3 2 3" xfId="14890"/>
    <cellStyle name="표준 9 3 8 3 3" xfId="5602"/>
    <cellStyle name="표준 9 3 8 3 3 2" xfId="11177"/>
    <cellStyle name="표준 9 3 8 3 3 3" xfId="16748"/>
    <cellStyle name="표준 9 3 8 3 4" xfId="7610"/>
    <cellStyle name="표준 9 3 8 3 5" xfId="13181"/>
    <cellStyle name="표준 9 3 8 4" xfId="3013"/>
    <cellStyle name="표준 9 3 8 4 2" xfId="8587"/>
    <cellStyle name="표준 9 3 8 4 3" xfId="14158"/>
    <cellStyle name="표준 9 3 8 5" xfId="4870"/>
    <cellStyle name="표준 9 3 8 5 2" xfId="10445"/>
    <cellStyle name="표준 9 3 8 5 3" xfId="16016"/>
    <cellStyle name="표준 9 3 8 6" xfId="6878"/>
    <cellStyle name="표준 9 3 8 7" xfId="12449"/>
    <cellStyle name="표준 9 3 9" xfId="798"/>
    <cellStyle name="표준 9 3 9 2" xfId="1484"/>
    <cellStyle name="표준 9 3 9 3" xfId="2261"/>
    <cellStyle name="표준 9 3 9 3 2" xfId="3988"/>
    <cellStyle name="표준 9 3 9 3 2 2" xfId="9563"/>
    <cellStyle name="표준 9 3 9 3 2 3" xfId="15134"/>
    <cellStyle name="표준 9 3 9 3 3" xfId="5846"/>
    <cellStyle name="표준 9 3 9 3 3 2" xfId="11421"/>
    <cellStyle name="표준 9 3 9 3 3 3" xfId="16992"/>
    <cellStyle name="표준 9 3 9 3 4" xfId="7854"/>
    <cellStyle name="표준 9 3 9 3 5" xfId="13425"/>
    <cellStyle name="표준 9 3 9 4" xfId="3257"/>
    <cellStyle name="표준 9 3 9 4 2" xfId="8831"/>
    <cellStyle name="표준 9 3 9 4 3" xfId="14402"/>
    <cellStyle name="표준 9 3 9 5" xfId="5114"/>
    <cellStyle name="표준 9 3 9 5 2" xfId="10689"/>
    <cellStyle name="표준 9 3 9 5 3" xfId="16260"/>
    <cellStyle name="표준 9 3 9 6" xfId="7122"/>
    <cellStyle name="표준 9 3 9 7" xfId="12693"/>
    <cellStyle name="표준 9 4" xfId="161"/>
    <cellStyle name="표준 9 4 10" xfId="1485"/>
    <cellStyle name="표준 9 4 11" xfId="1775"/>
    <cellStyle name="표준 9 4 11 2" xfId="3502"/>
    <cellStyle name="표준 9 4 11 2 2" xfId="9077"/>
    <cellStyle name="표준 9 4 11 2 3" xfId="14648"/>
    <cellStyle name="표준 9 4 11 3" xfId="5360"/>
    <cellStyle name="표준 9 4 11 3 2" xfId="10935"/>
    <cellStyle name="표준 9 4 11 3 3" xfId="16506"/>
    <cellStyle name="표준 9 4 11 4" xfId="7368"/>
    <cellStyle name="표준 9 4 11 5" xfId="12939"/>
    <cellStyle name="표준 9 4 12" xfId="2507"/>
    <cellStyle name="표준 9 4 12 2" xfId="4234"/>
    <cellStyle name="표준 9 4 12 2 2" xfId="9809"/>
    <cellStyle name="표준 9 4 12 2 3" xfId="15380"/>
    <cellStyle name="표준 9 4 12 3" xfId="6092"/>
    <cellStyle name="표준 9 4 12 3 2" xfId="11667"/>
    <cellStyle name="표준 9 4 12 3 3" xfId="17238"/>
    <cellStyle name="표준 9 4 12 4" xfId="8100"/>
    <cellStyle name="표준 9 4 12 5" xfId="13671"/>
    <cellStyle name="표준 9 4 13" xfId="312"/>
    <cellStyle name="표준 9 4 13 2" xfId="4479"/>
    <cellStyle name="표준 9 4 13 2 2" xfId="10054"/>
    <cellStyle name="표준 9 4 13 2 3" xfId="15625"/>
    <cellStyle name="표준 9 4 13 3" xfId="6337"/>
    <cellStyle name="표준 9 4 13 3 2" xfId="11912"/>
    <cellStyle name="표준 9 4 13 3 3" xfId="17483"/>
    <cellStyle name="표준 9 4 13 4" xfId="6636"/>
    <cellStyle name="표준 9 4 13 5" xfId="12207"/>
    <cellStyle name="표준 9 4 14" xfId="2771"/>
    <cellStyle name="표준 9 4 14 2" xfId="8345"/>
    <cellStyle name="표준 9 4 14 3" xfId="13916"/>
    <cellStyle name="표준 9 4 15" xfId="4628"/>
    <cellStyle name="표준 9 4 15 2" xfId="10203"/>
    <cellStyle name="표준 9 4 15 3" xfId="15774"/>
    <cellStyle name="표준 9 4 16" xfId="6488"/>
    <cellStyle name="표준 9 4 17" xfId="12059"/>
    <cellStyle name="표준 9 4 2" xfId="174"/>
    <cellStyle name="표준 9 4 2 10" xfId="325"/>
    <cellStyle name="표준 9 4 2 10 2" xfId="4491"/>
    <cellStyle name="표준 9 4 2 10 2 2" xfId="10066"/>
    <cellStyle name="표준 9 4 2 10 2 3" xfId="15637"/>
    <cellStyle name="표준 9 4 2 10 3" xfId="6349"/>
    <cellStyle name="표준 9 4 2 10 3 2" xfId="11924"/>
    <cellStyle name="표준 9 4 2 10 3 3" xfId="17495"/>
    <cellStyle name="표준 9 4 2 10 4" xfId="6649"/>
    <cellStyle name="표준 9 4 2 10 5" xfId="12220"/>
    <cellStyle name="표준 9 4 2 11" xfId="2784"/>
    <cellStyle name="표준 9 4 2 11 2" xfId="8358"/>
    <cellStyle name="표준 9 4 2 11 3" xfId="13929"/>
    <cellStyle name="표준 9 4 2 12" xfId="4641"/>
    <cellStyle name="표준 9 4 2 12 2" xfId="10216"/>
    <cellStyle name="표준 9 4 2 12 3" xfId="15787"/>
    <cellStyle name="표준 9 4 2 13" xfId="6500"/>
    <cellStyle name="표준 9 4 2 14" xfId="12071"/>
    <cellStyle name="표준 9 4 2 2" xfId="198"/>
    <cellStyle name="표준 9 4 2 2 10" xfId="2809"/>
    <cellStyle name="표준 9 4 2 2 10 2" xfId="8383"/>
    <cellStyle name="표준 9 4 2 2 10 3" xfId="13954"/>
    <cellStyle name="표준 9 4 2 2 11" xfId="4666"/>
    <cellStyle name="표준 9 4 2 2 11 2" xfId="10241"/>
    <cellStyle name="표준 9 4 2 2 11 3" xfId="15812"/>
    <cellStyle name="표준 9 4 2 2 12" xfId="6524"/>
    <cellStyle name="표준 9 4 2 2 13" xfId="12095"/>
    <cellStyle name="표준 9 4 2 2 2" xfId="247"/>
    <cellStyle name="표준 9 4 2 2 2 10" xfId="6573"/>
    <cellStyle name="표준 9 4 2 2 2 11" xfId="12144"/>
    <cellStyle name="표준 9 4 2 2 2 2" xfId="761"/>
    <cellStyle name="표준 9 4 2 2 2 2 2" xfId="1489"/>
    <cellStyle name="표준 9 4 2 2 2 2 3" xfId="2224"/>
    <cellStyle name="표준 9 4 2 2 2 2 3 2" xfId="3951"/>
    <cellStyle name="표준 9 4 2 2 2 2 3 2 2" xfId="9526"/>
    <cellStyle name="표준 9 4 2 2 2 2 3 2 3" xfId="15097"/>
    <cellStyle name="표준 9 4 2 2 2 2 3 3" xfId="5809"/>
    <cellStyle name="표준 9 4 2 2 2 2 3 3 2" xfId="11384"/>
    <cellStyle name="표준 9 4 2 2 2 2 3 3 3" xfId="16955"/>
    <cellStyle name="표준 9 4 2 2 2 2 3 4" xfId="7817"/>
    <cellStyle name="표준 9 4 2 2 2 2 3 5" xfId="13388"/>
    <cellStyle name="표준 9 4 2 2 2 2 4" xfId="3220"/>
    <cellStyle name="표준 9 4 2 2 2 2 4 2" xfId="8794"/>
    <cellStyle name="표준 9 4 2 2 2 2 4 3" xfId="14365"/>
    <cellStyle name="표준 9 4 2 2 2 2 5" xfId="5077"/>
    <cellStyle name="표준 9 4 2 2 2 2 5 2" xfId="10652"/>
    <cellStyle name="표준 9 4 2 2 2 2 5 3" xfId="16223"/>
    <cellStyle name="표준 9 4 2 2 2 2 6" xfId="7085"/>
    <cellStyle name="표준 9 4 2 2 2 2 7" xfId="12656"/>
    <cellStyle name="표준 9 4 2 2 2 3" xfId="1005"/>
    <cellStyle name="표준 9 4 2 2 2 3 2" xfId="1490"/>
    <cellStyle name="표준 9 4 2 2 2 3 3" xfId="2468"/>
    <cellStyle name="표준 9 4 2 2 2 3 3 2" xfId="4195"/>
    <cellStyle name="표준 9 4 2 2 2 3 3 2 2" xfId="9770"/>
    <cellStyle name="표준 9 4 2 2 2 3 3 2 3" xfId="15341"/>
    <cellStyle name="표준 9 4 2 2 2 3 3 3" xfId="6053"/>
    <cellStyle name="표준 9 4 2 2 2 3 3 3 2" xfId="11628"/>
    <cellStyle name="표준 9 4 2 2 2 3 3 3 3" xfId="17199"/>
    <cellStyle name="표준 9 4 2 2 2 3 3 4" xfId="8061"/>
    <cellStyle name="표준 9 4 2 2 2 3 3 5" xfId="13632"/>
    <cellStyle name="표준 9 4 2 2 2 3 4" xfId="3464"/>
    <cellStyle name="표준 9 4 2 2 2 3 4 2" xfId="9038"/>
    <cellStyle name="표준 9 4 2 2 2 3 4 3" xfId="14609"/>
    <cellStyle name="표준 9 4 2 2 2 3 5" xfId="5321"/>
    <cellStyle name="표준 9 4 2 2 2 3 5 2" xfId="10896"/>
    <cellStyle name="표준 9 4 2 2 2 3 5 3" xfId="16467"/>
    <cellStyle name="표준 9 4 2 2 2 3 6" xfId="7329"/>
    <cellStyle name="표준 9 4 2 2 2 3 7" xfId="12900"/>
    <cellStyle name="표준 9 4 2 2 2 4" xfId="1488"/>
    <cellStyle name="표준 9 4 2 2 2 5" xfId="1980"/>
    <cellStyle name="표준 9 4 2 2 2 5 2" xfId="3707"/>
    <cellStyle name="표준 9 4 2 2 2 5 2 2" xfId="9282"/>
    <cellStyle name="표준 9 4 2 2 2 5 2 3" xfId="14853"/>
    <cellStyle name="표준 9 4 2 2 2 5 3" xfId="5565"/>
    <cellStyle name="표준 9 4 2 2 2 5 3 2" xfId="11140"/>
    <cellStyle name="표준 9 4 2 2 2 5 3 3" xfId="16711"/>
    <cellStyle name="표준 9 4 2 2 2 5 4" xfId="7573"/>
    <cellStyle name="표준 9 4 2 2 2 5 5" xfId="13144"/>
    <cellStyle name="표준 9 4 2 2 2 6" xfId="2712"/>
    <cellStyle name="표준 9 4 2 2 2 6 2" xfId="4439"/>
    <cellStyle name="표준 9 4 2 2 2 6 2 2" xfId="10014"/>
    <cellStyle name="표준 9 4 2 2 2 6 2 3" xfId="15585"/>
    <cellStyle name="표준 9 4 2 2 2 6 3" xfId="6297"/>
    <cellStyle name="표준 9 4 2 2 2 6 3 2" xfId="11872"/>
    <cellStyle name="표준 9 4 2 2 2 6 3 3" xfId="17443"/>
    <cellStyle name="표준 9 4 2 2 2 6 4" xfId="8305"/>
    <cellStyle name="표준 9 4 2 2 2 6 5" xfId="13876"/>
    <cellStyle name="표준 9 4 2 2 2 7" xfId="517"/>
    <cellStyle name="표준 9 4 2 2 2 7 2" xfId="4613"/>
    <cellStyle name="표준 9 4 2 2 2 7 2 2" xfId="10188"/>
    <cellStyle name="표준 9 4 2 2 2 7 2 3" xfId="15759"/>
    <cellStyle name="표준 9 4 2 2 2 7 3" xfId="6471"/>
    <cellStyle name="표준 9 4 2 2 2 7 3 2" xfId="12046"/>
    <cellStyle name="표준 9 4 2 2 2 7 3 3" xfId="17617"/>
    <cellStyle name="표준 9 4 2 2 2 7 4" xfId="6841"/>
    <cellStyle name="표준 9 4 2 2 2 7 5" xfId="12412"/>
    <cellStyle name="표준 9 4 2 2 2 8" xfId="2976"/>
    <cellStyle name="표준 9 4 2 2 2 8 2" xfId="8550"/>
    <cellStyle name="표준 9 4 2 2 2 8 3" xfId="14121"/>
    <cellStyle name="표준 9 4 2 2 2 9" xfId="4833"/>
    <cellStyle name="표준 9 4 2 2 2 9 2" xfId="10408"/>
    <cellStyle name="표준 9 4 2 2 2 9 3" xfId="15979"/>
    <cellStyle name="표준 9 4 2 2 3" xfId="296"/>
    <cellStyle name="표준 9 4 2 2 3 10" xfId="6622"/>
    <cellStyle name="표준 9 4 2 2 3 11" xfId="12193"/>
    <cellStyle name="표준 9 4 2 2 3 2" xfId="684"/>
    <cellStyle name="표준 9 4 2 2 3 2 2" xfId="1492"/>
    <cellStyle name="표준 9 4 2 2 3 2 3" xfId="2147"/>
    <cellStyle name="표준 9 4 2 2 3 2 3 2" xfId="3874"/>
    <cellStyle name="표준 9 4 2 2 3 2 3 2 2" xfId="9449"/>
    <cellStyle name="표준 9 4 2 2 3 2 3 2 3" xfId="15020"/>
    <cellStyle name="표준 9 4 2 2 3 2 3 3" xfId="5732"/>
    <cellStyle name="표준 9 4 2 2 3 2 3 3 2" xfId="11307"/>
    <cellStyle name="표준 9 4 2 2 3 2 3 3 3" xfId="16878"/>
    <cellStyle name="표준 9 4 2 2 3 2 3 4" xfId="7740"/>
    <cellStyle name="표준 9 4 2 2 3 2 3 5" xfId="13311"/>
    <cellStyle name="표준 9 4 2 2 3 2 4" xfId="3143"/>
    <cellStyle name="표준 9 4 2 2 3 2 4 2" xfId="8717"/>
    <cellStyle name="표준 9 4 2 2 3 2 4 3" xfId="14288"/>
    <cellStyle name="표준 9 4 2 2 3 2 5" xfId="5000"/>
    <cellStyle name="표준 9 4 2 2 3 2 5 2" xfId="10575"/>
    <cellStyle name="표준 9 4 2 2 3 2 5 3" xfId="16146"/>
    <cellStyle name="표준 9 4 2 2 3 2 6" xfId="7008"/>
    <cellStyle name="표준 9 4 2 2 3 2 7" xfId="12579"/>
    <cellStyle name="표준 9 4 2 2 3 3" xfId="928"/>
    <cellStyle name="표준 9 4 2 2 3 3 2" xfId="1493"/>
    <cellStyle name="표준 9 4 2 2 3 3 3" xfId="2391"/>
    <cellStyle name="표준 9 4 2 2 3 3 3 2" xfId="4118"/>
    <cellStyle name="표준 9 4 2 2 3 3 3 2 2" xfId="9693"/>
    <cellStyle name="표준 9 4 2 2 3 3 3 2 3" xfId="15264"/>
    <cellStyle name="표준 9 4 2 2 3 3 3 3" xfId="5976"/>
    <cellStyle name="표준 9 4 2 2 3 3 3 3 2" xfId="11551"/>
    <cellStyle name="표준 9 4 2 2 3 3 3 3 3" xfId="17122"/>
    <cellStyle name="표준 9 4 2 2 3 3 3 4" xfId="7984"/>
    <cellStyle name="표준 9 4 2 2 3 3 3 5" xfId="13555"/>
    <cellStyle name="표준 9 4 2 2 3 3 4" xfId="3387"/>
    <cellStyle name="표준 9 4 2 2 3 3 4 2" xfId="8961"/>
    <cellStyle name="표준 9 4 2 2 3 3 4 3" xfId="14532"/>
    <cellStyle name="표준 9 4 2 2 3 3 5" xfId="5244"/>
    <cellStyle name="표준 9 4 2 2 3 3 5 2" xfId="10819"/>
    <cellStyle name="표준 9 4 2 2 3 3 5 3" xfId="16390"/>
    <cellStyle name="표준 9 4 2 2 3 3 6" xfId="7252"/>
    <cellStyle name="표준 9 4 2 2 3 3 7" xfId="12823"/>
    <cellStyle name="표준 9 4 2 2 3 4" xfId="1491"/>
    <cellStyle name="표준 9 4 2 2 3 5" xfId="1903"/>
    <cellStyle name="표준 9 4 2 2 3 5 2" xfId="3630"/>
    <cellStyle name="표준 9 4 2 2 3 5 2 2" xfId="9205"/>
    <cellStyle name="표준 9 4 2 2 3 5 2 3" xfId="14776"/>
    <cellStyle name="표준 9 4 2 2 3 5 3" xfId="5488"/>
    <cellStyle name="표준 9 4 2 2 3 5 3 2" xfId="11063"/>
    <cellStyle name="표준 9 4 2 2 3 5 3 3" xfId="16634"/>
    <cellStyle name="표준 9 4 2 2 3 5 4" xfId="7496"/>
    <cellStyle name="표준 9 4 2 2 3 5 5" xfId="13067"/>
    <cellStyle name="표준 9 4 2 2 3 6" xfId="2635"/>
    <cellStyle name="표준 9 4 2 2 3 6 2" xfId="4362"/>
    <cellStyle name="표준 9 4 2 2 3 6 2 2" xfId="9937"/>
    <cellStyle name="표준 9 4 2 2 3 6 2 3" xfId="15508"/>
    <cellStyle name="표준 9 4 2 2 3 6 3" xfId="6220"/>
    <cellStyle name="표준 9 4 2 2 3 6 3 2" xfId="11795"/>
    <cellStyle name="표준 9 4 2 2 3 6 3 3" xfId="17366"/>
    <cellStyle name="표준 9 4 2 2 3 6 4" xfId="8228"/>
    <cellStyle name="표준 9 4 2 2 3 6 5" xfId="13799"/>
    <cellStyle name="표준 9 4 2 2 3 7" xfId="440"/>
    <cellStyle name="표준 9 4 2 2 3 7 2" xfId="4576"/>
    <cellStyle name="표준 9 4 2 2 3 7 2 2" xfId="10151"/>
    <cellStyle name="표준 9 4 2 2 3 7 2 3" xfId="15722"/>
    <cellStyle name="표준 9 4 2 2 3 7 3" xfId="6434"/>
    <cellStyle name="표준 9 4 2 2 3 7 3 2" xfId="12009"/>
    <cellStyle name="표준 9 4 2 2 3 7 3 3" xfId="17580"/>
    <cellStyle name="표준 9 4 2 2 3 7 4" xfId="6764"/>
    <cellStyle name="표준 9 4 2 2 3 7 5" xfId="12335"/>
    <cellStyle name="표준 9 4 2 2 3 8" xfId="2899"/>
    <cellStyle name="표준 9 4 2 2 3 8 2" xfId="8473"/>
    <cellStyle name="표준 9 4 2 2 3 8 3" xfId="14044"/>
    <cellStyle name="표준 9 4 2 2 3 9" xfId="4756"/>
    <cellStyle name="표준 9 4 2 2 3 9 2" xfId="10331"/>
    <cellStyle name="표준 9 4 2 2 3 9 3" xfId="15902"/>
    <cellStyle name="표준 9 4 2 2 4" xfId="594"/>
    <cellStyle name="표준 9 4 2 2 4 2" xfId="1494"/>
    <cellStyle name="표준 9 4 2 2 4 3" xfId="2057"/>
    <cellStyle name="표준 9 4 2 2 4 3 2" xfId="3784"/>
    <cellStyle name="표준 9 4 2 2 4 3 2 2" xfId="9359"/>
    <cellStyle name="표준 9 4 2 2 4 3 2 3" xfId="14930"/>
    <cellStyle name="표준 9 4 2 2 4 3 3" xfId="5642"/>
    <cellStyle name="표준 9 4 2 2 4 3 3 2" xfId="11217"/>
    <cellStyle name="표준 9 4 2 2 4 3 3 3" xfId="16788"/>
    <cellStyle name="표준 9 4 2 2 4 3 4" xfId="7650"/>
    <cellStyle name="표준 9 4 2 2 4 3 5" xfId="13221"/>
    <cellStyle name="표준 9 4 2 2 4 4" xfId="3053"/>
    <cellStyle name="표준 9 4 2 2 4 4 2" xfId="8627"/>
    <cellStyle name="표준 9 4 2 2 4 4 3" xfId="14198"/>
    <cellStyle name="표준 9 4 2 2 4 5" xfId="4910"/>
    <cellStyle name="표준 9 4 2 2 4 5 2" xfId="10485"/>
    <cellStyle name="표준 9 4 2 2 4 5 3" xfId="16056"/>
    <cellStyle name="표준 9 4 2 2 4 6" xfId="6918"/>
    <cellStyle name="표준 9 4 2 2 4 7" xfId="12489"/>
    <cellStyle name="표준 9 4 2 2 5" xfId="838"/>
    <cellStyle name="표준 9 4 2 2 5 2" xfId="1495"/>
    <cellStyle name="표준 9 4 2 2 5 3" xfId="2301"/>
    <cellStyle name="표준 9 4 2 2 5 3 2" xfId="4028"/>
    <cellStyle name="표준 9 4 2 2 5 3 2 2" xfId="9603"/>
    <cellStyle name="표준 9 4 2 2 5 3 2 3" xfId="15174"/>
    <cellStyle name="표준 9 4 2 2 5 3 3" xfId="5886"/>
    <cellStyle name="표준 9 4 2 2 5 3 3 2" xfId="11461"/>
    <cellStyle name="표준 9 4 2 2 5 3 3 3" xfId="17032"/>
    <cellStyle name="표준 9 4 2 2 5 3 4" xfId="7894"/>
    <cellStyle name="표준 9 4 2 2 5 3 5" xfId="13465"/>
    <cellStyle name="표준 9 4 2 2 5 4" xfId="3297"/>
    <cellStyle name="표준 9 4 2 2 5 4 2" xfId="8871"/>
    <cellStyle name="표준 9 4 2 2 5 4 3" xfId="14442"/>
    <cellStyle name="표준 9 4 2 2 5 5" xfId="5154"/>
    <cellStyle name="표준 9 4 2 2 5 5 2" xfId="10729"/>
    <cellStyle name="표준 9 4 2 2 5 5 3" xfId="16300"/>
    <cellStyle name="표준 9 4 2 2 5 6" xfId="7162"/>
    <cellStyle name="표준 9 4 2 2 5 7" xfId="12733"/>
    <cellStyle name="표준 9 4 2 2 6" xfId="1487"/>
    <cellStyle name="표준 9 4 2 2 7" xfId="1813"/>
    <cellStyle name="표준 9 4 2 2 7 2" xfId="3540"/>
    <cellStyle name="표준 9 4 2 2 7 2 2" xfId="9115"/>
    <cellStyle name="표준 9 4 2 2 7 2 3" xfId="14686"/>
    <cellStyle name="표준 9 4 2 2 7 3" xfId="5398"/>
    <cellStyle name="표준 9 4 2 2 7 3 2" xfId="10973"/>
    <cellStyle name="표준 9 4 2 2 7 3 3" xfId="16544"/>
    <cellStyle name="표준 9 4 2 2 7 4" xfId="7406"/>
    <cellStyle name="표준 9 4 2 2 7 5" xfId="12977"/>
    <cellStyle name="표준 9 4 2 2 8" xfId="2545"/>
    <cellStyle name="표준 9 4 2 2 8 2" xfId="4272"/>
    <cellStyle name="표준 9 4 2 2 8 2 2" xfId="9847"/>
    <cellStyle name="표준 9 4 2 2 8 2 3" xfId="15418"/>
    <cellStyle name="표준 9 4 2 2 8 3" xfId="6130"/>
    <cellStyle name="표준 9 4 2 2 8 3 2" xfId="11705"/>
    <cellStyle name="표준 9 4 2 2 8 3 3" xfId="17276"/>
    <cellStyle name="표준 9 4 2 2 8 4" xfId="8138"/>
    <cellStyle name="표준 9 4 2 2 8 5" xfId="13709"/>
    <cellStyle name="표준 9 4 2 2 9" xfId="350"/>
    <cellStyle name="표준 9 4 2 2 9 2" xfId="4515"/>
    <cellStyle name="표준 9 4 2 2 9 2 2" xfId="10090"/>
    <cellStyle name="표준 9 4 2 2 9 2 3" xfId="15661"/>
    <cellStyle name="표준 9 4 2 2 9 3" xfId="6373"/>
    <cellStyle name="표준 9 4 2 2 9 3 2" xfId="11948"/>
    <cellStyle name="표준 9 4 2 2 9 3 3" xfId="17519"/>
    <cellStyle name="표준 9 4 2 2 9 4" xfId="6674"/>
    <cellStyle name="표준 9 4 2 2 9 5" xfId="12245"/>
    <cellStyle name="표준 9 4 2 3" xfId="223"/>
    <cellStyle name="표준 9 4 2 3 10" xfId="6549"/>
    <cellStyle name="표준 9 4 2 3 11" xfId="12120"/>
    <cellStyle name="표준 9 4 2 3 2" xfId="736"/>
    <cellStyle name="표준 9 4 2 3 2 2" xfId="1497"/>
    <cellStyle name="표준 9 4 2 3 2 3" xfId="2199"/>
    <cellStyle name="표준 9 4 2 3 2 3 2" xfId="3926"/>
    <cellStyle name="표준 9 4 2 3 2 3 2 2" xfId="9501"/>
    <cellStyle name="표준 9 4 2 3 2 3 2 3" xfId="15072"/>
    <cellStyle name="표준 9 4 2 3 2 3 3" xfId="5784"/>
    <cellStyle name="표준 9 4 2 3 2 3 3 2" xfId="11359"/>
    <cellStyle name="표준 9 4 2 3 2 3 3 3" xfId="16930"/>
    <cellStyle name="표준 9 4 2 3 2 3 4" xfId="7792"/>
    <cellStyle name="표준 9 4 2 3 2 3 5" xfId="13363"/>
    <cellStyle name="표준 9 4 2 3 2 4" xfId="3195"/>
    <cellStyle name="표준 9 4 2 3 2 4 2" xfId="8769"/>
    <cellStyle name="표준 9 4 2 3 2 4 3" xfId="14340"/>
    <cellStyle name="표준 9 4 2 3 2 5" xfId="5052"/>
    <cellStyle name="표준 9 4 2 3 2 5 2" xfId="10627"/>
    <cellStyle name="표준 9 4 2 3 2 5 3" xfId="16198"/>
    <cellStyle name="표준 9 4 2 3 2 6" xfId="7060"/>
    <cellStyle name="표준 9 4 2 3 2 7" xfId="12631"/>
    <cellStyle name="표준 9 4 2 3 3" xfId="980"/>
    <cellStyle name="표준 9 4 2 3 3 2" xfId="1498"/>
    <cellStyle name="표준 9 4 2 3 3 3" xfId="2443"/>
    <cellStyle name="표준 9 4 2 3 3 3 2" xfId="4170"/>
    <cellStyle name="표준 9 4 2 3 3 3 2 2" xfId="9745"/>
    <cellStyle name="표준 9 4 2 3 3 3 2 3" xfId="15316"/>
    <cellStyle name="표준 9 4 2 3 3 3 3" xfId="6028"/>
    <cellStyle name="표준 9 4 2 3 3 3 3 2" xfId="11603"/>
    <cellStyle name="표준 9 4 2 3 3 3 3 3" xfId="17174"/>
    <cellStyle name="표준 9 4 2 3 3 3 4" xfId="8036"/>
    <cellStyle name="표준 9 4 2 3 3 3 5" xfId="13607"/>
    <cellStyle name="표준 9 4 2 3 3 4" xfId="3439"/>
    <cellStyle name="표준 9 4 2 3 3 4 2" xfId="9013"/>
    <cellStyle name="표준 9 4 2 3 3 4 3" xfId="14584"/>
    <cellStyle name="표준 9 4 2 3 3 5" xfId="5296"/>
    <cellStyle name="표준 9 4 2 3 3 5 2" xfId="10871"/>
    <cellStyle name="표준 9 4 2 3 3 5 3" xfId="16442"/>
    <cellStyle name="표준 9 4 2 3 3 6" xfId="7304"/>
    <cellStyle name="표준 9 4 2 3 3 7" xfId="12875"/>
    <cellStyle name="표준 9 4 2 3 4" xfId="1496"/>
    <cellStyle name="표준 9 4 2 3 5" xfId="1955"/>
    <cellStyle name="표준 9 4 2 3 5 2" xfId="3682"/>
    <cellStyle name="표준 9 4 2 3 5 2 2" xfId="9257"/>
    <cellStyle name="표준 9 4 2 3 5 2 3" xfId="14828"/>
    <cellStyle name="표준 9 4 2 3 5 3" xfId="5540"/>
    <cellStyle name="표준 9 4 2 3 5 3 2" xfId="11115"/>
    <cellStyle name="표준 9 4 2 3 5 3 3" xfId="16686"/>
    <cellStyle name="표준 9 4 2 3 5 4" xfId="7548"/>
    <cellStyle name="표준 9 4 2 3 5 5" xfId="13119"/>
    <cellStyle name="표준 9 4 2 3 6" xfId="2687"/>
    <cellStyle name="표준 9 4 2 3 6 2" xfId="4414"/>
    <cellStyle name="표준 9 4 2 3 6 2 2" xfId="9989"/>
    <cellStyle name="표준 9 4 2 3 6 2 3" xfId="15560"/>
    <cellStyle name="표준 9 4 2 3 6 3" xfId="6272"/>
    <cellStyle name="표준 9 4 2 3 6 3 2" xfId="11847"/>
    <cellStyle name="표준 9 4 2 3 6 3 3" xfId="17418"/>
    <cellStyle name="표준 9 4 2 3 6 4" xfId="8280"/>
    <cellStyle name="표준 9 4 2 3 6 5" xfId="13851"/>
    <cellStyle name="표준 9 4 2 3 7" xfId="492"/>
    <cellStyle name="표준 9 4 2 3 7 2" xfId="4589"/>
    <cellStyle name="표준 9 4 2 3 7 2 2" xfId="10164"/>
    <cellStyle name="표준 9 4 2 3 7 2 3" xfId="15735"/>
    <cellStyle name="표준 9 4 2 3 7 3" xfId="6447"/>
    <cellStyle name="표준 9 4 2 3 7 3 2" xfId="12022"/>
    <cellStyle name="표준 9 4 2 3 7 3 3" xfId="17593"/>
    <cellStyle name="표준 9 4 2 3 7 4" xfId="6816"/>
    <cellStyle name="표준 9 4 2 3 7 5" xfId="12387"/>
    <cellStyle name="표준 9 4 2 3 8" xfId="2951"/>
    <cellStyle name="표준 9 4 2 3 8 2" xfId="8525"/>
    <cellStyle name="표준 9 4 2 3 8 3" xfId="14096"/>
    <cellStyle name="표준 9 4 2 3 9" xfId="4808"/>
    <cellStyle name="표준 9 4 2 3 9 2" xfId="10383"/>
    <cellStyle name="표준 9 4 2 3 9 3" xfId="15954"/>
    <cellStyle name="표준 9 4 2 4" xfId="272"/>
    <cellStyle name="표준 9 4 2 4 10" xfId="6598"/>
    <cellStyle name="표준 9 4 2 4 11" xfId="12169"/>
    <cellStyle name="표준 9 4 2 4 2" xfId="659"/>
    <cellStyle name="표준 9 4 2 4 2 2" xfId="1500"/>
    <cellStyle name="표준 9 4 2 4 2 3" xfId="2122"/>
    <cellStyle name="표준 9 4 2 4 2 3 2" xfId="3849"/>
    <cellStyle name="표준 9 4 2 4 2 3 2 2" xfId="9424"/>
    <cellStyle name="표준 9 4 2 4 2 3 2 3" xfId="14995"/>
    <cellStyle name="표준 9 4 2 4 2 3 3" xfId="5707"/>
    <cellStyle name="표준 9 4 2 4 2 3 3 2" xfId="11282"/>
    <cellStyle name="표준 9 4 2 4 2 3 3 3" xfId="16853"/>
    <cellStyle name="표준 9 4 2 4 2 3 4" xfId="7715"/>
    <cellStyle name="표준 9 4 2 4 2 3 5" xfId="13286"/>
    <cellStyle name="표준 9 4 2 4 2 4" xfId="3118"/>
    <cellStyle name="표준 9 4 2 4 2 4 2" xfId="8692"/>
    <cellStyle name="표준 9 4 2 4 2 4 3" xfId="14263"/>
    <cellStyle name="표준 9 4 2 4 2 5" xfId="4975"/>
    <cellStyle name="표준 9 4 2 4 2 5 2" xfId="10550"/>
    <cellStyle name="표준 9 4 2 4 2 5 3" xfId="16121"/>
    <cellStyle name="표준 9 4 2 4 2 6" xfId="6983"/>
    <cellStyle name="표준 9 4 2 4 2 7" xfId="12554"/>
    <cellStyle name="표준 9 4 2 4 3" xfId="903"/>
    <cellStyle name="표준 9 4 2 4 3 2" xfId="1501"/>
    <cellStyle name="표준 9 4 2 4 3 3" xfId="2366"/>
    <cellStyle name="표준 9 4 2 4 3 3 2" xfId="4093"/>
    <cellStyle name="표준 9 4 2 4 3 3 2 2" xfId="9668"/>
    <cellStyle name="표준 9 4 2 4 3 3 2 3" xfId="15239"/>
    <cellStyle name="표준 9 4 2 4 3 3 3" xfId="5951"/>
    <cellStyle name="표준 9 4 2 4 3 3 3 2" xfId="11526"/>
    <cellStyle name="표준 9 4 2 4 3 3 3 3" xfId="17097"/>
    <cellStyle name="표준 9 4 2 4 3 3 4" xfId="7959"/>
    <cellStyle name="표준 9 4 2 4 3 3 5" xfId="13530"/>
    <cellStyle name="표준 9 4 2 4 3 4" xfId="3362"/>
    <cellStyle name="표준 9 4 2 4 3 4 2" xfId="8936"/>
    <cellStyle name="표준 9 4 2 4 3 4 3" xfId="14507"/>
    <cellStyle name="표준 9 4 2 4 3 5" xfId="5219"/>
    <cellStyle name="표준 9 4 2 4 3 5 2" xfId="10794"/>
    <cellStyle name="표준 9 4 2 4 3 5 3" xfId="16365"/>
    <cellStyle name="표준 9 4 2 4 3 6" xfId="7227"/>
    <cellStyle name="표준 9 4 2 4 3 7" xfId="12798"/>
    <cellStyle name="표준 9 4 2 4 4" xfId="1499"/>
    <cellStyle name="표준 9 4 2 4 5" xfId="1878"/>
    <cellStyle name="표준 9 4 2 4 5 2" xfId="3605"/>
    <cellStyle name="표준 9 4 2 4 5 2 2" xfId="9180"/>
    <cellStyle name="표준 9 4 2 4 5 2 3" xfId="14751"/>
    <cellStyle name="표준 9 4 2 4 5 3" xfId="5463"/>
    <cellStyle name="표준 9 4 2 4 5 3 2" xfId="11038"/>
    <cellStyle name="표준 9 4 2 4 5 3 3" xfId="16609"/>
    <cellStyle name="표준 9 4 2 4 5 4" xfId="7471"/>
    <cellStyle name="표준 9 4 2 4 5 5" xfId="13042"/>
    <cellStyle name="표준 9 4 2 4 6" xfId="2610"/>
    <cellStyle name="표준 9 4 2 4 6 2" xfId="4337"/>
    <cellStyle name="표준 9 4 2 4 6 2 2" xfId="9912"/>
    <cellStyle name="표준 9 4 2 4 6 2 3" xfId="15483"/>
    <cellStyle name="표준 9 4 2 4 6 3" xfId="6195"/>
    <cellStyle name="표준 9 4 2 4 6 3 2" xfId="11770"/>
    <cellStyle name="표준 9 4 2 4 6 3 3" xfId="17341"/>
    <cellStyle name="표준 9 4 2 4 6 4" xfId="8203"/>
    <cellStyle name="표준 9 4 2 4 6 5" xfId="13774"/>
    <cellStyle name="표준 9 4 2 4 7" xfId="415"/>
    <cellStyle name="표준 9 4 2 4 7 2" xfId="4552"/>
    <cellStyle name="표준 9 4 2 4 7 2 2" xfId="10127"/>
    <cellStyle name="표준 9 4 2 4 7 2 3" xfId="15698"/>
    <cellStyle name="표준 9 4 2 4 7 3" xfId="6410"/>
    <cellStyle name="표준 9 4 2 4 7 3 2" xfId="11985"/>
    <cellStyle name="표준 9 4 2 4 7 3 3" xfId="17556"/>
    <cellStyle name="표준 9 4 2 4 7 4" xfId="6739"/>
    <cellStyle name="표준 9 4 2 4 7 5" xfId="12310"/>
    <cellStyle name="표준 9 4 2 4 8" xfId="2874"/>
    <cellStyle name="표준 9 4 2 4 8 2" xfId="8448"/>
    <cellStyle name="표준 9 4 2 4 8 3" xfId="14019"/>
    <cellStyle name="표준 9 4 2 4 9" xfId="4731"/>
    <cellStyle name="표준 9 4 2 4 9 2" xfId="10306"/>
    <cellStyle name="표준 9 4 2 4 9 3" xfId="15877"/>
    <cellStyle name="표준 9 4 2 5" xfId="569"/>
    <cellStyle name="표준 9 4 2 5 2" xfId="1502"/>
    <cellStyle name="표준 9 4 2 5 3" xfId="2032"/>
    <cellStyle name="표준 9 4 2 5 3 2" xfId="3759"/>
    <cellStyle name="표준 9 4 2 5 3 2 2" xfId="9334"/>
    <cellStyle name="표준 9 4 2 5 3 2 3" xfId="14905"/>
    <cellStyle name="표준 9 4 2 5 3 3" xfId="5617"/>
    <cellStyle name="표준 9 4 2 5 3 3 2" xfId="11192"/>
    <cellStyle name="표준 9 4 2 5 3 3 3" xfId="16763"/>
    <cellStyle name="표준 9 4 2 5 3 4" xfId="7625"/>
    <cellStyle name="표준 9 4 2 5 3 5" xfId="13196"/>
    <cellStyle name="표준 9 4 2 5 4" xfId="3028"/>
    <cellStyle name="표준 9 4 2 5 4 2" xfId="8602"/>
    <cellStyle name="표준 9 4 2 5 4 3" xfId="14173"/>
    <cellStyle name="표준 9 4 2 5 5" xfId="4885"/>
    <cellStyle name="표준 9 4 2 5 5 2" xfId="10460"/>
    <cellStyle name="표준 9 4 2 5 5 3" xfId="16031"/>
    <cellStyle name="표준 9 4 2 5 6" xfId="6893"/>
    <cellStyle name="표준 9 4 2 5 7" xfId="12464"/>
    <cellStyle name="표준 9 4 2 6" xfId="813"/>
    <cellStyle name="표준 9 4 2 6 2" xfId="1503"/>
    <cellStyle name="표준 9 4 2 6 3" xfId="2276"/>
    <cellStyle name="표준 9 4 2 6 3 2" xfId="4003"/>
    <cellStyle name="표준 9 4 2 6 3 2 2" xfId="9578"/>
    <cellStyle name="표준 9 4 2 6 3 2 3" xfId="15149"/>
    <cellStyle name="표준 9 4 2 6 3 3" xfId="5861"/>
    <cellStyle name="표준 9 4 2 6 3 3 2" xfId="11436"/>
    <cellStyle name="표준 9 4 2 6 3 3 3" xfId="17007"/>
    <cellStyle name="표준 9 4 2 6 3 4" xfId="7869"/>
    <cellStyle name="표준 9 4 2 6 3 5" xfId="13440"/>
    <cellStyle name="표준 9 4 2 6 4" xfId="3272"/>
    <cellStyle name="표준 9 4 2 6 4 2" xfId="8846"/>
    <cellStyle name="표준 9 4 2 6 4 3" xfId="14417"/>
    <cellStyle name="표준 9 4 2 6 5" xfId="5129"/>
    <cellStyle name="표준 9 4 2 6 5 2" xfId="10704"/>
    <cellStyle name="표준 9 4 2 6 5 3" xfId="16275"/>
    <cellStyle name="표준 9 4 2 6 6" xfId="7137"/>
    <cellStyle name="표준 9 4 2 6 7" xfId="12708"/>
    <cellStyle name="표준 9 4 2 7" xfId="1486"/>
    <cellStyle name="표준 9 4 2 8" xfId="1788"/>
    <cellStyle name="표준 9 4 2 8 2" xfId="3515"/>
    <cellStyle name="표준 9 4 2 8 2 2" xfId="9090"/>
    <cellStyle name="표준 9 4 2 8 2 3" xfId="14661"/>
    <cellStyle name="표준 9 4 2 8 3" xfId="5373"/>
    <cellStyle name="표준 9 4 2 8 3 2" xfId="10948"/>
    <cellStyle name="표준 9 4 2 8 3 3" xfId="16519"/>
    <cellStyle name="표준 9 4 2 8 4" xfId="7381"/>
    <cellStyle name="표준 9 4 2 8 5" xfId="12952"/>
    <cellStyle name="표준 9 4 2 9" xfId="2520"/>
    <cellStyle name="표준 9 4 2 9 2" xfId="4247"/>
    <cellStyle name="표준 9 4 2 9 2 2" xfId="9822"/>
    <cellStyle name="표준 9 4 2 9 2 3" xfId="15393"/>
    <cellStyle name="표준 9 4 2 9 3" xfId="6105"/>
    <cellStyle name="표준 9 4 2 9 3 2" xfId="11680"/>
    <cellStyle name="표준 9 4 2 9 3 3" xfId="17251"/>
    <cellStyle name="표준 9 4 2 9 4" xfId="8113"/>
    <cellStyle name="표준 9 4 2 9 5" xfId="13684"/>
    <cellStyle name="표준 9 4 3" xfId="186"/>
    <cellStyle name="표준 9 4 3 10" xfId="2797"/>
    <cellStyle name="표준 9 4 3 10 2" xfId="8371"/>
    <cellStyle name="표준 9 4 3 10 3" xfId="13942"/>
    <cellStyle name="표준 9 4 3 11" xfId="4654"/>
    <cellStyle name="표준 9 4 3 11 2" xfId="10229"/>
    <cellStyle name="표준 9 4 3 11 3" xfId="15800"/>
    <cellStyle name="표준 9 4 3 12" xfId="6512"/>
    <cellStyle name="표준 9 4 3 13" xfId="12083"/>
    <cellStyle name="표준 9 4 3 2" xfId="235"/>
    <cellStyle name="표준 9 4 3 2 10" xfId="6561"/>
    <cellStyle name="표준 9 4 3 2 11" xfId="12132"/>
    <cellStyle name="표준 9 4 3 2 2" xfId="749"/>
    <cellStyle name="표준 9 4 3 2 2 2" xfId="1506"/>
    <cellStyle name="표준 9 4 3 2 2 3" xfId="2212"/>
    <cellStyle name="표준 9 4 3 2 2 3 2" xfId="3939"/>
    <cellStyle name="표준 9 4 3 2 2 3 2 2" xfId="9514"/>
    <cellStyle name="표준 9 4 3 2 2 3 2 3" xfId="15085"/>
    <cellStyle name="표준 9 4 3 2 2 3 3" xfId="5797"/>
    <cellStyle name="표준 9 4 3 2 2 3 3 2" xfId="11372"/>
    <cellStyle name="표준 9 4 3 2 2 3 3 3" xfId="16943"/>
    <cellStyle name="표준 9 4 3 2 2 3 4" xfId="7805"/>
    <cellStyle name="표준 9 4 3 2 2 3 5" xfId="13376"/>
    <cellStyle name="표준 9 4 3 2 2 4" xfId="3208"/>
    <cellStyle name="표준 9 4 3 2 2 4 2" xfId="8782"/>
    <cellStyle name="표준 9 4 3 2 2 4 3" xfId="14353"/>
    <cellStyle name="표준 9 4 3 2 2 5" xfId="5065"/>
    <cellStyle name="표준 9 4 3 2 2 5 2" xfId="10640"/>
    <cellStyle name="표준 9 4 3 2 2 5 3" xfId="16211"/>
    <cellStyle name="표준 9 4 3 2 2 6" xfId="7073"/>
    <cellStyle name="표준 9 4 3 2 2 7" xfId="12644"/>
    <cellStyle name="표준 9 4 3 2 3" xfId="993"/>
    <cellStyle name="표준 9 4 3 2 3 2" xfId="1507"/>
    <cellStyle name="표준 9 4 3 2 3 3" xfId="2456"/>
    <cellStyle name="표준 9 4 3 2 3 3 2" xfId="4183"/>
    <cellStyle name="표준 9 4 3 2 3 3 2 2" xfId="9758"/>
    <cellStyle name="표준 9 4 3 2 3 3 2 3" xfId="15329"/>
    <cellStyle name="표준 9 4 3 2 3 3 3" xfId="6041"/>
    <cellStyle name="표준 9 4 3 2 3 3 3 2" xfId="11616"/>
    <cellStyle name="표준 9 4 3 2 3 3 3 3" xfId="17187"/>
    <cellStyle name="표준 9 4 3 2 3 3 4" xfId="8049"/>
    <cellStyle name="표준 9 4 3 2 3 3 5" xfId="13620"/>
    <cellStyle name="표준 9 4 3 2 3 4" xfId="3452"/>
    <cellStyle name="표준 9 4 3 2 3 4 2" xfId="9026"/>
    <cellStyle name="표준 9 4 3 2 3 4 3" xfId="14597"/>
    <cellStyle name="표준 9 4 3 2 3 5" xfId="5309"/>
    <cellStyle name="표준 9 4 3 2 3 5 2" xfId="10884"/>
    <cellStyle name="표준 9 4 3 2 3 5 3" xfId="16455"/>
    <cellStyle name="표준 9 4 3 2 3 6" xfId="7317"/>
    <cellStyle name="표준 9 4 3 2 3 7" xfId="12888"/>
    <cellStyle name="표준 9 4 3 2 4" xfId="1505"/>
    <cellStyle name="표준 9 4 3 2 5" xfId="1968"/>
    <cellStyle name="표준 9 4 3 2 5 2" xfId="3695"/>
    <cellStyle name="표준 9 4 3 2 5 2 2" xfId="9270"/>
    <cellStyle name="표준 9 4 3 2 5 2 3" xfId="14841"/>
    <cellStyle name="표준 9 4 3 2 5 3" xfId="5553"/>
    <cellStyle name="표준 9 4 3 2 5 3 2" xfId="11128"/>
    <cellStyle name="표준 9 4 3 2 5 3 3" xfId="16699"/>
    <cellStyle name="표준 9 4 3 2 5 4" xfId="7561"/>
    <cellStyle name="표준 9 4 3 2 5 5" xfId="13132"/>
    <cellStyle name="표준 9 4 3 2 6" xfId="2700"/>
    <cellStyle name="표준 9 4 3 2 6 2" xfId="4427"/>
    <cellStyle name="표준 9 4 3 2 6 2 2" xfId="10002"/>
    <cellStyle name="표준 9 4 3 2 6 2 3" xfId="15573"/>
    <cellStyle name="표준 9 4 3 2 6 3" xfId="6285"/>
    <cellStyle name="표준 9 4 3 2 6 3 2" xfId="11860"/>
    <cellStyle name="표준 9 4 3 2 6 3 3" xfId="17431"/>
    <cellStyle name="표준 9 4 3 2 6 4" xfId="8293"/>
    <cellStyle name="표준 9 4 3 2 6 5" xfId="13864"/>
    <cellStyle name="표준 9 4 3 2 7" xfId="505"/>
    <cellStyle name="표준 9 4 3 2 7 2" xfId="4601"/>
    <cellStyle name="표준 9 4 3 2 7 2 2" xfId="10176"/>
    <cellStyle name="표준 9 4 3 2 7 2 3" xfId="15747"/>
    <cellStyle name="표준 9 4 3 2 7 3" xfId="6459"/>
    <cellStyle name="표준 9 4 3 2 7 3 2" xfId="12034"/>
    <cellStyle name="표준 9 4 3 2 7 3 3" xfId="17605"/>
    <cellStyle name="표준 9 4 3 2 7 4" xfId="6829"/>
    <cellStyle name="표준 9 4 3 2 7 5" xfId="12400"/>
    <cellStyle name="표준 9 4 3 2 8" xfId="2964"/>
    <cellStyle name="표준 9 4 3 2 8 2" xfId="8538"/>
    <cellStyle name="표준 9 4 3 2 8 3" xfId="14109"/>
    <cellStyle name="표준 9 4 3 2 9" xfId="4821"/>
    <cellStyle name="표준 9 4 3 2 9 2" xfId="10396"/>
    <cellStyle name="표준 9 4 3 2 9 3" xfId="15967"/>
    <cellStyle name="표준 9 4 3 3" xfId="284"/>
    <cellStyle name="표준 9 4 3 3 10" xfId="6610"/>
    <cellStyle name="표준 9 4 3 3 11" xfId="12181"/>
    <cellStyle name="표준 9 4 3 3 2" xfId="672"/>
    <cellStyle name="표준 9 4 3 3 2 2" xfId="1509"/>
    <cellStyle name="표준 9 4 3 3 2 3" xfId="2135"/>
    <cellStyle name="표준 9 4 3 3 2 3 2" xfId="3862"/>
    <cellStyle name="표준 9 4 3 3 2 3 2 2" xfId="9437"/>
    <cellStyle name="표준 9 4 3 3 2 3 2 3" xfId="15008"/>
    <cellStyle name="표준 9 4 3 3 2 3 3" xfId="5720"/>
    <cellStyle name="표준 9 4 3 3 2 3 3 2" xfId="11295"/>
    <cellStyle name="표준 9 4 3 3 2 3 3 3" xfId="16866"/>
    <cellStyle name="표준 9 4 3 3 2 3 4" xfId="7728"/>
    <cellStyle name="표준 9 4 3 3 2 3 5" xfId="13299"/>
    <cellStyle name="표준 9 4 3 3 2 4" xfId="3131"/>
    <cellStyle name="표준 9 4 3 3 2 4 2" xfId="8705"/>
    <cellStyle name="표준 9 4 3 3 2 4 3" xfId="14276"/>
    <cellStyle name="표준 9 4 3 3 2 5" xfId="4988"/>
    <cellStyle name="표준 9 4 3 3 2 5 2" xfId="10563"/>
    <cellStyle name="표준 9 4 3 3 2 5 3" xfId="16134"/>
    <cellStyle name="표준 9 4 3 3 2 6" xfId="6996"/>
    <cellStyle name="표준 9 4 3 3 2 7" xfId="12567"/>
    <cellStyle name="표준 9 4 3 3 3" xfId="916"/>
    <cellStyle name="표준 9 4 3 3 3 2" xfId="1510"/>
    <cellStyle name="표준 9 4 3 3 3 3" xfId="2379"/>
    <cellStyle name="표준 9 4 3 3 3 3 2" xfId="4106"/>
    <cellStyle name="표준 9 4 3 3 3 3 2 2" xfId="9681"/>
    <cellStyle name="표준 9 4 3 3 3 3 2 3" xfId="15252"/>
    <cellStyle name="표준 9 4 3 3 3 3 3" xfId="5964"/>
    <cellStyle name="표준 9 4 3 3 3 3 3 2" xfId="11539"/>
    <cellStyle name="표준 9 4 3 3 3 3 3 3" xfId="17110"/>
    <cellStyle name="표준 9 4 3 3 3 3 4" xfId="7972"/>
    <cellStyle name="표준 9 4 3 3 3 3 5" xfId="13543"/>
    <cellStyle name="표준 9 4 3 3 3 4" xfId="3375"/>
    <cellStyle name="표준 9 4 3 3 3 4 2" xfId="8949"/>
    <cellStyle name="표준 9 4 3 3 3 4 3" xfId="14520"/>
    <cellStyle name="표준 9 4 3 3 3 5" xfId="5232"/>
    <cellStyle name="표준 9 4 3 3 3 5 2" xfId="10807"/>
    <cellStyle name="표준 9 4 3 3 3 5 3" xfId="16378"/>
    <cellStyle name="표준 9 4 3 3 3 6" xfId="7240"/>
    <cellStyle name="표준 9 4 3 3 3 7" xfId="12811"/>
    <cellStyle name="표준 9 4 3 3 4" xfId="1508"/>
    <cellStyle name="표준 9 4 3 3 5" xfId="1891"/>
    <cellStyle name="표준 9 4 3 3 5 2" xfId="3618"/>
    <cellStyle name="표준 9 4 3 3 5 2 2" xfId="9193"/>
    <cellStyle name="표준 9 4 3 3 5 2 3" xfId="14764"/>
    <cellStyle name="표준 9 4 3 3 5 3" xfId="5476"/>
    <cellStyle name="표준 9 4 3 3 5 3 2" xfId="11051"/>
    <cellStyle name="표준 9 4 3 3 5 3 3" xfId="16622"/>
    <cellStyle name="표준 9 4 3 3 5 4" xfId="7484"/>
    <cellStyle name="표준 9 4 3 3 5 5" xfId="13055"/>
    <cellStyle name="표준 9 4 3 3 6" xfId="2623"/>
    <cellStyle name="표준 9 4 3 3 6 2" xfId="4350"/>
    <cellStyle name="표준 9 4 3 3 6 2 2" xfId="9925"/>
    <cellStyle name="표준 9 4 3 3 6 2 3" xfId="15496"/>
    <cellStyle name="표준 9 4 3 3 6 3" xfId="6208"/>
    <cellStyle name="표준 9 4 3 3 6 3 2" xfId="11783"/>
    <cellStyle name="표준 9 4 3 3 6 3 3" xfId="17354"/>
    <cellStyle name="표준 9 4 3 3 6 4" xfId="8216"/>
    <cellStyle name="표준 9 4 3 3 6 5" xfId="13787"/>
    <cellStyle name="표준 9 4 3 3 7" xfId="428"/>
    <cellStyle name="표준 9 4 3 3 7 2" xfId="4564"/>
    <cellStyle name="표준 9 4 3 3 7 2 2" xfId="10139"/>
    <cellStyle name="표준 9 4 3 3 7 2 3" xfId="15710"/>
    <cellStyle name="표준 9 4 3 3 7 3" xfId="6422"/>
    <cellStyle name="표준 9 4 3 3 7 3 2" xfId="11997"/>
    <cellStyle name="표준 9 4 3 3 7 3 3" xfId="17568"/>
    <cellStyle name="표준 9 4 3 3 7 4" xfId="6752"/>
    <cellStyle name="표준 9 4 3 3 7 5" xfId="12323"/>
    <cellStyle name="표준 9 4 3 3 8" xfId="2887"/>
    <cellStyle name="표준 9 4 3 3 8 2" xfId="8461"/>
    <cellStyle name="표준 9 4 3 3 8 3" xfId="14032"/>
    <cellStyle name="표준 9 4 3 3 9" xfId="4744"/>
    <cellStyle name="표준 9 4 3 3 9 2" xfId="10319"/>
    <cellStyle name="표준 9 4 3 3 9 3" xfId="15890"/>
    <cellStyle name="표준 9 4 3 4" xfId="582"/>
    <cellStyle name="표준 9 4 3 4 2" xfId="1511"/>
    <cellStyle name="표준 9 4 3 4 3" xfId="2045"/>
    <cellStyle name="표준 9 4 3 4 3 2" xfId="3772"/>
    <cellStyle name="표준 9 4 3 4 3 2 2" xfId="9347"/>
    <cellStyle name="표준 9 4 3 4 3 2 3" xfId="14918"/>
    <cellStyle name="표준 9 4 3 4 3 3" xfId="5630"/>
    <cellStyle name="표준 9 4 3 4 3 3 2" xfId="11205"/>
    <cellStyle name="표준 9 4 3 4 3 3 3" xfId="16776"/>
    <cellStyle name="표준 9 4 3 4 3 4" xfId="7638"/>
    <cellStyle name="표준 9 4 3 4 3 5" xfId="13209"/>
    <cellStyle name="표준 9 4 3 4 4" xfId="3041"/>
    <cellStyle name="표준 9 4 3 4 4 2" xfId="8615"/>
    <cellStyle name="표준 9 4 3 4 4 3" xfId="14186"/>
    <cellStyle name="표준 9 4 3 4 5" xfId="4898"/>
    <cellStyle name="표준 9 4 3 4 5 2" xfId="10473"/>
    <cellStyle name="표준 9 4 3 4 5 3" xfId="16044"/>
    <cellStyle name="표준 9 4 3 4 6" xfId="6906"/>
    <cellStyle name="표준 9 4 3 4 7" xfId="12477"/>
    <cellStyle name="표준 9 4 3 5" xfId="826"/>
    <cellStyle name="표준 9 4 3 5 2" xfId="1512"/>
    <cellStyle name="표준 9 4 3 5 3" xfId="2289"/>
    <cellStyle name="표준 9 4 3 5 3 2" xfId="4016"/>
    <cellStyle name="표준 9 4 3 5 3 2 2" xfId="9591"/>
    <cellStyle name="표준 9 4 3 5 3 2 3" xfId="15162"/>
    <cellStyle name="표준 9 4 3 5 3 3" xfId="5874"/>
    <cellStyle name="표준 9 4 3 5 3 3 2" xfId="11449"/>
    <cellStyle name="표준 9 4 3 5 3 3 3" xfId="17020"/>
    <cellStyle name="표준 9 4 3 5 3 4" xfId="7882"/>
    <cellStyle name="표준 9 4 3 5 3 5" xfId="13453"/>
    <cellStyle name="표준 9 4 3 5 4" xfId="3285"/>
    <cellStyle name="표준 9 4 3 5 4 2" xfId="8859"/>
    <cellStyle name="표준 9 4 3 5 4 3" xfId="14430"/>
    <cellStyle name="표준 9 4 3 5 5" xfId="5142"/>
    <cellStyle name="표준 9 4 3 5 5 2" xfId="10717"/>
    <cellStyle name="표준 9 4 3 5 5 3" xfId="16288"/>
    <cellStyle name="표준 9 4 3 5 6" xfId="7150"/>
    <cellStyle name="표준 9 4 3 5 7" xfId="12721"/>
    <cellStyle name="표준 9 4 3 6" xfId="1504"/>
    <cellStyle name="표준 9 4 3 7" xfId="1801"/>
    <cellStyle name="표준 9 4 3 7 2" xfId="3528"/>
    <cellStyle name="표준 9 4 3 7 2 2" xfId="9103"/>
    <cellStyle name="표준 9 4 3 7 2 3" xfId="14674"/>
    <cellStyle name="표준 9 4 3 7 3" xfId="5386"/>
    <cellStyle name="표준 9 4 3 7 3 2" xfId="10961"/>
    <cellStyle name="표준 9 4 3 7 3 3" xfId="16532"/>
    <cellStyle name="표준 9 4 3 7 4" xfId="7394"/>
    <cellStyle name="표준 9 4 3 7 5" xfId="12965"/>
    <cellStyle name="표준 9 4 3 8" xfId="2533"/>
    <cellStyle name="표준 9 4 3 8 2" xfId="4260"/>
    <cellStyle name="표준 9 4 3 8 2 2" xfId="9835"/>
    <cellStyle name="표준 9 4 3 8 2 3" xfId="15406"/>
    <cellStyle name="표준 9 4 3 8 3" xfId="6118"/>
    <cellStyle name="표준 9 4 3 8 3 2" xfId="11693"/>
    <cellStyle name="표준 9 4 3 8 3 3" xfId="17264"/>
    <cellStyle name="표준 9 4 3 8 4" xfId="8126"/>
    <cellStyle name="표준 9 4 3 8 5" xfId="13697"/>
    <cellStyle name="표준 9 4 3 9" xfId="338"/>
    <cellStyle name="표준 9 4 3 9 2" xfId="4503"/>
    <cellStyle name="표준 9 4 3 9 2 2" xfId="10078"/>
    <cellStyle name="표준 9 4 3 9 2 3" xfId="15649"/>
    <cellStyle name="표준 9 4 3 9 3" xfId="6361"/>
    <cellStyle name="표준 9 4 3 9 3 2" xfId="11936"/>
    <cellStyle name="표준 9 4 3 9 3 3" xfId="17507"/>
    <cellStyle name="표준 9 4 3 9 4" xfId="6662"/>
    <cellStyle name="표준 9 4 3 9 5" xfId="12233"/>
    <cellStyle name="표준 9 4 4" xfId="211"/>
    <cellStyle name="표준 9 4 4 10" xfId="2822"/>
    <cellStyle name="표준 9 4 4 10 2" xfId="8396"/>
    <cellStyle name="표준 9 4 4 10 3" xfId="13967"/>
    <cellStyle name="표준 9 4 4 11" xfId="4679"/>
    <cellStyle name="표준 9 4 4 11 2" xfId="10254"/>
    <cellStyle name="표준 9 4 4 11 3" xfId="15825"/>
    <cellStyle name="표준 9 4 4 12" xfId="6537"/>
    <cellStyle name="표준 9 4 4 13" xfId="12108"/>
    <cellStyle name="표준 9 4 4 2" xfId="530"/>
    <cellStyle name="표준 9 4 4 2 10" xfId="12425"/>
    <cellStyle name="표준 9 4 4 2 2" xfId="774"/>
    <cellStyle name="표준 9 4 4 2 2 2" xfId="1515"/>
    <cellStyle name="표준 9 4 4 2 2 3" xfId="2237"/>
    <cellStyle name="표준 9 4 4 2 2 3 2" xfId="3964"/>
    <cellStyle name="표준 9 4 4 2 2 3 2 2" xfId="9539"/>
    <cellStyle name="표준 9 4 4 2 2 3 2 3" xfId="15110"/>
    <cellStyle name="표준 9 4 4 2 2 3 3" xfId="5822"/>
    <cellStyle name="표준 9 4 4 2 2 3 3 2" xfId="11397"/>
    <cellStyle name="표준 9 4 4 2 2 3 3 3" xfId="16968"/>
    <cellStyle name="표준 9 4 4 2 2 3 4" xfId="7830"/>
    <cellStyle name="표준 9 4 4 2 2 3 5" xfId="13401"/>
    <cellStyle name="표준 9 4 4 2 2 4" xfId="3233"/>
    <cellStyle name="표준 9 4 4 2 2 4 2" xfId="8807"/>
    <cellStyle name="표준 9 4 4 2 2 4 3" xfId="14378"/>
    <cellStyle name="표준 9 4 4 2 2 5" xfId="5090"/>
    <cellStyle name="표준 9 4 4 2 2 5 2" xfId="10665"/>
    <cellStyle name="표준 9 4 4 2 2 5 3" xfId="16236"/>
    <cellStyle name="표준 9 4 4 2 2 6" xfId="7098"/>
    <cellStyle name="표준 9 4 4 2 2 7" xfId="12669"/>
    <cellStyle name="표준 9 4 4 2 3" xfId="1018"/>
    <cellStyle name="표준 9 4 4 2 3 2" xfId="1516"/>
    <cellStyle name="표준 9 4 4 2 3 3" xfId="2481"/>
    <cellStyle name="표준 9 4 4 2 3 3 2" xfId="4208"/>
    <cellStyle name="표준 9 4 4 2 3 3 2 2" xfId="9783"/>
    <cellStyle name="표준 9 4 4 2 3 3 2 3" xfId="15354"/>
    <cellStyle name="표준 9 4 4 2 3 3 3" xfId="6066"/>
    <cellStyle name="표준 9 4 4 2 3 3 3 2" xfId="11641"/>
    <cellStyle name="표준 9 4 4 2 3 3 3 3" xfId="17212"/>
    <cellStyle name="표준 9 4 4 2 3 3 4" xfId="8074"/>
    <cellStyle name="표준 9 4 4 2 3 3 5" xfId="13645"/>
    <cellStyle name="표준 9 4 4 2 3 4" xfId="3477"/>
    <cellStyle name="표준 9 4 4 2 3 4 2" xfId="9051"/>
    <cellStyle name="표준 9 4 4 2 3 4 3" xfId="14622"/>
    <cellStyle name="표준 9 4 4 2 3 5" xfId="5334"/>
    <cellStyle name="표준 9 4 4 2 3 5 2" xfId="10909"/>
    <cellStyle name="표준 9 4 4 2 3 5 3" xfId="16480"/>
    <cellStyle name="표준 9 4 4 2 3 6" xfId="7342"/>
    <cellStyle name="표준 9 4 4 2 3 7" xfId="12913"/>
    <cellStyle name="표준 9 4 4 2 4" xfId="1514"/>
    <cellStyle name="표준 9 4 4 2 5" xfId="1993"/>
    <cellStyle name="표준 9 4 4 2 5 2" xfId="3720"/>
    <cellStyle name="표준 9 4 4 2 5 2 2" xfId="9295"/>
    <cellStyle name="표준 9 4 4 2 5 2 3" xfId="14866"/>
    <cellStyle name="표준 9 4 4 2 5 3" xfId="5578"/>
    <cellStyle name="표준 9 4 4 2 5 3 2" xfId="11153"/>
    <cellStyle name="표준 9 4 4 2 5 3 3" xfId="16724"/>
    <cellStyle name="표준 9 4 4 2 5 4" xfId="7586"/>
    <cellStyle name="표준 9 4 4 2 5 5" xfId="13157"/>
    <cellStyle name="표준 9 4 4 2 6" xfId="2725"/>
    <cellStyle name="표준 9 4 4 2 6 2" xfId="4452"/>
    <cellStyle name="표준 9 4 4 2 6 2 2" xfId="10027"/>
    <cellStyle name="표준 9 4 4 2 6 2 3" xfId="15598"/>
    <cellStyle name="표준 9 4 4 2 6 3" xfId="6310"/>
    <cellStyle name="표준 9 4 4 2 6 3 2" xfId="11885"/>
    <cellStyle name="표준 9 4 4 2 6 3 3" xfId="17456"/>
    <cellStyle name="표준 9 4 4 2 6 4" xfId="8318"/>
    <cellStyle name="표준 9 4 4 2 6 5" xfId="13889"/>
    <cellStyle name="표준 9 4 4 2 7" xfId="2989"/>
    <cellStyle name="표준 9 4 4 2 7 2" xfId="8563"/>
    <cellStyle name="표준 9 4 4 2 7 3" xfId="14134"/>
    <cellStyle name="표준 9 4 4 2 8" xfId="4846"/>
    <cellStyle name="표준 9 4 4 2 8 2" xfId="10421"/>
    <cellStyle name="표준 9 4 4 2 8 3" xfId="15992"/>
    <cellStyle name="표준 9 4 4 2 9" xfId="6854"/>
    <cellStyle name="표준 9 4 4 3" xfId="453"/>
    <cellStyle name="표준 9 4 4 3 10" xfId="12348"/>
    <cellStyle name="표준 9 4 4 3 2" xfId="697"/>
    <cellStyle name="표준 9 4 4 3 2 2" xfId="1518"/>
    <cellStyle name="표준 9 4 4 3 2 3" xfId="2160"/>
    <cellStyle name="표준 9 4 4 3 2 3 2" xfId="3887"/>
    <cellStyle name="표준 9 4 4 3 2 3 2 2" xfId="9462"/>
    <cellStyle name="표준 9 4 4 3 2 3 2 3" xfId="15033"/>
    <cellStyle name="표준 9 4 4 3 2 3 3" xfId="5745"/>
    <cellStyle name="표준 9 4 4 3 2 3 3 2" xfId="11320"/>
    <cellStyle name="표준 9 4 4 3 2 3 3 3" xfId="16891"/>
    <cellStyle name="표준 9 4 4 3 2 3 4" xfId="7753"/>
    <cellStyle name="표준 9 4 4 3 2 3 5" xfId="13324"/>
    <cellStyle name="표준 9 4 4 3 2 4" xfId="3156"/>
    <cellStyle name="표준 9 4 4 3 2 4 2" xfId="8730"/>
    <cellStyle name="표준 9 4 4 3 2 4 3" xfId="14301"/>
    <cellStyle name="표준 9 4 4 3 2 5" xfId="5013"/>
    <cellStyle name="표준 9 4 4 3 2 5 2" xfId="10588"/>
    <cellStyle name="표준 9 4 4 3 2 5 3" xfId="16159"/>
    <cellStyle name="표준 9 4 4 3 2 6" xfId="7021"/>
    <cellStyle name="표준 9 4 4 3 2 7" xfId="12592"/>
    <cellStyle name="표준 9 4 4 3 3" xfId="941"/>
    <cellStyle name="표준 9 4 4 3 3 2" xfId="1519"/>
    <cellStyle name="표준 9 4 4 3 3 3" xfId="2404"/>
    <cellStyle name="표준 9 4 4 3 3 3 2" xfId="4131"/>
    <cellStyle name="표준 9 4 4 3 3 3 2 2" xfId="9706"/>
    <cellStyle name="표준 9 4 4 3 3 3 2 3" xfId="15277"/>
    <cellStyle name="표준 9 4 4 3 3 3 3" xfId="5989"/>
    <cellStyle name="표준 9 4 4 3 3 3 3 2" xfId="11564"/>
    <cellStyle name="표준 9 4 4 3 3 3 3 3" xfId="17135"/>
    <cellStyle name="표준 9 4 4 3 3 3 4" xfId="7997"/>
    <cellStyle name="표준 9 4 4 3 3 3 5" xfId="13568"/>
    <cellStyle name="표준 9 4 4 3 3 4" xfId="3400"/>
    <cellStyle name="표준 9 4 4 3 3 4 2" xfId="8974"/>
    <cellStyle name="표준 9 4 4 3 3 4 3" xfId="14545"/>
    <cellStyle name="표준 9 4 4 3 3 5" xfId="5257"/>
    <cellStyle name="표준 9 4 4 3 3 5 2" xfId="10832"/>
    <cellStyle name="표준 9 4 4 3 3 5 3" xfId="16403"/>
    <cellStyle name="표준 9 4 4 3 3 6" xfId="7265"/>
    <cellStyle name="표준 9 4 4 3 3 7" xfId="12836"/>
    <cellStyle name="표준 9 4 4 3 4" xfId="1517"/>
    <cellStyle name="표준 9 4 4 3 5" xfId="1916"/>
    <cellStyle name="표준 9 4 4 3 5 2" xfId="3643"/>
    <cellStyle name="표준 9 4 4 3 5 2 2" xfId="9218"/>
    <cellStyle name="표준 9 4 4 3 5 2 3" xfId="14789"/>
    <cellStyle name="표준 9 4 4 3 5 3" xfId="5501"/>
    <cellStyle name="표준 9 4 4 3 5 3 2" xfId="11076"/>
    <cellStyle name="표준 9 4 4 3 5 3 3" xfId="16647"/>
    <cellStyle name="표준 9 4 4 3 5 4" xfId="7509"/>
    <cellStyle name="표준 9 4 4 3 5 5" xfId="13080"/>
    <cellStyle name="표준 9 4 4 3 6" xfId="2648"/>
    <cellStyle name="표준 9 4 4 3 6 2" xfId="4375"/>
    <cellStyle name="표준 9 4 4 3 6 2 2" xfId="9950"/>
    <cellStyle name="표준 9 4 4 3 6 2 3" xfId="15521"/>
    <cellStyle name="표준 9 4 4 3 6 3" xfId="6233"/>
    <cellStyle name="표준 9 4 4 3 6 3 2" xfId="11808"/>
    <cellStyle name="표준 9 4 4 3 6 3 3" xfId="17379"/>
    <cellStyle name="표준 9 4 4 3 6 4" xfId="8241"/>
    <cellStyle name="표준 9 4 4 3 6 5" xfId="13812"/>
    <cellStyle name="표준 9 4 4 3 7" xfId="2912"/>
    <cellStyle name="표준 9 4 4 3 7 2" xfId="8486"/>
    <cellStyle name="표준 9 4 4 3 7 3" xfId="14057"/>
    <cellStyle name="표준 9 4 4 3 8" xfId="4769"/>
    <cellStyle name="표준 9 4 4 3 8 2" xfId="10344"/>
    <cellStyle name="표준 9 4 4 3 8 3" xfId="15915"/>
    <cellStyle name="표준 9 4 4 3 9" xfId="6777"/>
    <cellStyle name="표준 9 4 4 4" xfId="607"/>
    <cellStyle name="표준 9 4 4 4 2" xfId="1520"/>
    <cellStyle name="표준 9 4 4 4 3" xfId="2070"/>
    <cellStyle name="표준 9 4 4 4 3 2" xfId="3797"/>
    <cellStyle name="표준 9 4 4 4 3 2 2" xfId="9372"/>
    <cellStyle name="표준 9 4 4 4 3 2 3" xfId="14943"/>
    <cellStyle name="표준 9 4 4 4 3 3" xfId="5655"/>
    <cellStyle name="표준 9 4 4 4 3 3 2" xfId="11230"/>
    <cellStyle name="표준 9 4 4 4 3 3 3" xfId="16801"/>
    <cellStyle name="표준 9 4 4 4 3 4" xfId="7663"/>
    <cellStyle name="표준 9 4 4 4 3 5" xfId="13234"/>
    <cellStyle name="표준 9 4 4 4 4" xfId="3066"/>
    <cellStyle name="표준 9 4 4 4 4 2" xfId="8640"/>
    <cellStyle name="표준 9 4 4 4 4 3" xfId="14211"/>
    <cellStyle name="표준 9 4 4 4 5" xfId="4923"/>
    <cellStyle name="표준 9 4 4 4 5 2" xfId="10498"/>
    <cellStyle name="표준 9 4 4 4 5 3" xfId="16069"/>
    <cellStyle name="표준 9 4 4 4 6" xfId="6931"/>
    <cellStyle name="표준 9 4 4 4 7" xfId="12502"/>
    <cellStyle name="표준 9 4 4 5" xfId="851"/>
    <cellStyle name="표준 9 4 4 5 2" xfId="1521"/>
    <cellStyle name="표준 9 4 4 5 3" xfId="2314"/>
    <cellStyle name="표준 9 4 4 5 3 2" xfId="4041"/>
    <cellStyle name="표준 9 4 4 5 3 2 2" xfId="9616"/>
    <cellStyle name="표준 9 4 4 5 3 2 3" xfId="15187"/>
    <cellStyle name="표준 9 4 4 5 3 3" xfId="5899"/>
    <cellStyle name="표준 9 4 4 5 3 3 2" xfId="11474"/>
    <cellStyle name="표준 9 4 4 5 3 3 3" xfId="17045"/>
    <cellStyle name="표준 9 4 4 5 3 4" xfId="7907"/>
    <cellStyle name="표준 9 4 4 5 3 5" xfId="13478"/>
    <cellStyle name="표준 9 4 4 5 4" xfId="3310"/>
    <cellStyle name="표준 9 4 4 5 4 2" xfId="8884"/>
    <cellStyle name="표준 9 4 4 5 4 3" xfId="14455"/>
    <cellStyle name="표준 9 4 4 5 5" xfId="5167"/>
    <cellStyle name="표준 9 4 4 5 5 2" xfId="10742"/>
    <cellStyle name="표준 9 4 4 5 5 3" xfId="16313"/>
    <cellStyle name="표준 9 4 4 5 6" xfId="7175"/>
    <cellStyle name="표준 9 4 4 5 7" xfId="12746"/>
    <cellStyle name="표준 9 4 4 6" xfId="1513"/>
    <cellStyle name="표준 9 4 4 7" xfId="1826"/>
    <cellStyle name="표준 9 4 4 7 2" xfId="3553"/>
    <cellStyle name="표준 9 4 4 7 2 2" xfId="9128"/>
    <cellStyle name="표준 9 4 4 7 2 3" xfId="14699"/>
    <cellStyle name="표준 9 4 4 7 3" xfId="5411"/>
    <cellStyle name="표준 9 4 4 7 3 2" xfId="10986"/>
    <cellStyle name="표준 9 4 4 7 3 3" xfId="16557"/>
    <cellStyle name="표준 9 4 4 7 4" xfId="7419"/>
    <cellStyle name="표준 9 4 4 7 5" xfId="12990"/>
    <cellStyle name="표준 9 4 4 8" xfId="2558"/>
    <cellStyle name="표준 9 4 4 8 2" xfId="4285"/>
    <cellStyle name="표준 9 4 4 8 2 2" xfId="9860"/>
    <cellStyle name="표준 9 4 4 8 2 3" xfId="15431"/>
    <cellStyle name="표준 9 4 4 8 3" xfId="6143"/>
    <cellStyle name="표준 9 4 4 8 3 2" xfId="11718"/>
    <cellStyle name="표준 9 4 4 8 3 3" xfId="17289"/>
    <cellStyle name="표준 9 4 4 8 4" xfId="8151"/>
    <cellStyle name="표준 9 4 4 8 5" xfId="13722"/>
    <cellStyle name="표준 9 4 4 9" xfId="363"/>
    <cellStyle name="표준 9 4 4 9 2" xfId="4528"/>
    <cellStyle name="표준 9 4 4 9 2 2" xfId="10103"/>
    <cellStyle name="표준 9 4 4 9 2 3" xfId="15674"/>
    <cellStyle name="표준 9 4 4 9 3" xfId="6386"/>
    <cellStyle name="표준 9 4 4 9 3 2" xfId="11961"/>
    <cellStyle name="표준 9 4 4 9 3 3" xfId="17532"/>
    <cellStyle name="표준 9 4 4 9 4" xfId="6687"/>
    <cellStyle name="표준 9 4 4 9 5" xfId="12258"/>
    <cellStyle name="표준 9 4 5" xfId="260"/>
    <cellStyle name="표준 9 4 5 10" xfId="2835"/>
    <cellStyle name="표준 9 4 5 10 2" xfId="8409"/>
    <cellStyle name="표준 9 4 5 10 3" xfId="13980"/>
    <cellStyle name="표준 9 4 5 11" xfId="4692"/>
    <cellStyle name="표준 9 4 5 11 2" xfId="10267"/>
    <cellStyle name="표준 9 4 5 11 3" xfId="15838"/>
    <cellStyle name="표준 9 4 5 12" xfId="6586"/>
    <cellStyle name="표준 9 4 5 13" xfId="12157"/>
    <cellStyle name="표준 9 4 5 2" xfId="543"/>
    <cellStyle name="표준 9 4 5 2 10" xfId="12438"/>
    <cellStyle name="표준 9 4 5 2 2" xfId="787"/>
    <cellStyle name="표준 9 4 5 2 2 2" xfId="1524"/>
    <cellStyle name="표준 9 4 5 2 2 3" xfId="2250"/>
    <cellStyle name="표준 9 4 5 2 2 3 2" xfId="3977"/>
    <cellStyle name="표준 9 4 5 2 2 3 2 2" xfId="9552"/>
    <cellStyle name="표준 9 4 5 2 2 3 2 3" xfId="15123"/>
    <cellStyle name="표준 9 4 5 2 2 3 3" xfId="5835"/>
    <cellStyle name="표준 9 4 5 2 2 3 3 2" xfId="11410"/>
    <cellStyle name="표준 9 4 5 2 2 3 3 3" xfId="16981"/>
    <cellStyle name="표준 9 4 5 2 2 3 4" xfId="7843"/>
    <cellStyle name="표준 9 4 5 2 2 3 5" xfId="13414"/>
    <cellStyle name="표준 9 4 5 2 2 4" xfId="3246"/>
    <cellStyle name="표준 9 4 5 2 2 4 2" xfId="8820"/>
    <cellStyle name="표준 9 4 5 2 2 4 3" xfId="14391"/>
    <cellStyle name="표준 9 4 5 2 2 5" xfId="5103"/>
    <cellStyle name="표준 9 4 5 2 2 5 2" xfId="10678"/>
    <cellStyle name="표준 9 4 5 2 2 5 3" xfId="16249"/>
    <cellStyle name="표준 9 4 5 2 2 6" xfId="7111"/>
    <cellStyle name="표준 9 4 5 2 2 7" xfId="12682"/>
    <cellStyle name="표준 9 4 5 2 3" xfId="1031"/>
    <cellStyle name="표준 9 4 5 2 3 2" xfId="1525"/>
    <cellStyle name="표준 9 4 5 2 3 3" xfId="2494"/>
    <cellStyle name="표준 9 4 5 2 3 3 2" xfId="4221"/>
    <cellStyle name="표준 9 4 5 2 3 3 2 2" xfId="9796"/>
    <cellStyle name="표준 9 4 5 2 3 3 2 3" xfId="15367"/>
    <cellStyle name="표준 9 4 5 2 3 3 3" xfId="6079"/>
    <cellStyle name="표준 9 4 5 2 3 3 3 2" xfId="11654"/>
    <cellStyle name="표준 9 4 5 2 3 3 3 3" xfId="17225"/>
    <cellStyle name="표준 9 4 5 2 3 3 4" xfId="8087"/>
    <cellStyle name="표준 9 4 5 2 3 3 5" xfId="13658"/>
    <cellStyle name="표준 9 4 5 2 3 4" xfId="3490"/>
    <cellStyle name="표준 9 4 5 2 3 4 2" xfId="9064"/>
    <cellStyle name="표준 9 4 5 2 3 4 3" xfId="14635"/>
    <cellStyle name="표준 9 4 5 2 3 5" xfId="5347"/>
    <cellStyle name="표준 9 4 5 2 3 5 2" xfId="10922"/>
    <cellStyle name="표준 9 4 5 2 3 5 3" xfId="16493"/>
    <cellStyle name="표준 9 4 5 2 3 6" xfId="7355"/>
    <cellStyle name="표준 9 4 5 2 3 7" xfId="12926"/>
    <cellStyle name="표준 9 4 5 2 4" xfId="1523"/>
    <cellStyle name="표준 9 4 5 2 5" xfId="2006"/>
    <cellStyle name="표준 9 4 5 2 5 2" xfId="3733"/>
    <cellStyle name="표준 9 4 5 2 5 2 2" xfId="9308"/>
    <cellStyle name="표준 9 4 5 2 5 2 3" xfId="14879"/>
    <cellStyle name="표준 9 4 5 2 5 3" xfId="5591"/>
    <cellStyle name="표준 9 4 5 2 5 3 2" xfId="11166"/>
    <cellStyle name="표준 9 4 5 2 5 3 3" xfId="16737"/>
    <cellStyle name="표준 9 4 5 2 5 4" xfId="7599"/>
    <cellStyle name="표준 9 4 5 2 5 5" xfId="13170"/>
    <cellStyle name="표준 9 4 5 2 6" xfId="2738"/>
    <cellStyle name="표준 9 4 5 2 6 2" xfId="4465"/>
    <cellStyle name="표준 9 4 5 2 6 2 2" xfId="10040"/>
    <cellStyle name="표준 9 4 5 2 6 2 3" xfId="15611"/>
    <cellStyle name="표준 9 4 5 2 6 3" xfId="6323"/>
    <cellStyle name="표준 9 4 5 2 6 3 2" xfId="11898"/>
    <cellStyle name="표준 9 4 5 2 6 3 3" xfId="17469"/>
    <cellStyle name="표준 9 4 5 2 6 4" xfId="8331"/>
    <cellStyle name="표준 9 4 5 2 6 5" xfId="13902"/>
    <cellStyle name="표준 9 4 5 2 7" xfId="3002"/>
    <cellStyle name="표준 9 4 5 2 7 2" xfId="8576"/>
    <cellStyle name="표준 9 4 5 2 7 3" xfId="14147"/>
    <cellStyle name="표준 9 4 5 2 8" xfId="4859"/>
    <cellStyle name="표준 9 4 5 2 8 2" xfId="10434"/>
    <cellStyle name="표준 9 4 5 2 8 3" xfId="16005"/>
    <cellStyle name="표준 9 4 5 2 9" xfId="6867"/>
    <cellStyle name="표준 9 4 5 3" xfId="466"/>
    <cellStyle name="표준 9 4 5 3 10" xfId="12361"/>
    <cellStyle name="표준 9 4 5 3 2" xfId="710"/>
    <cellStyle name="표준 9 4 5 3 2 2" xfId="1527"/>
    <cellStyle name="표준 9 4 5 3 2 3" xfId="2173"/>
    <cellStyle name="표준 9 4 5 3 2 3 2" xfId="3900"/>
    <cellStyle name="표준 9 4 5 3 2 3 2 2" xfId="9475"/>
    <cellStyle name="표준 9 4 5 3 2 3 2 3" xfId="15046"/>
    <cellStyle name="표준 9 4 5 3 2 3 3" xfId="5758"/>
    <cellStyle name="표준 9 4 5 3 2 3 3 2" xfId="11333"/>
    <cellStyle name="표준 9 4 5 3 2 3 3 3" xfId="16904"/>
    <cellStyle name="표준 9 4 5 3 2 3 4" xfId="7766"/>
    <cellStyle name="표준 9 4 5 3 2 3 5" xfId="13337"/>
    <cellStyle name="표준 9 4 5 3 2 4" xfId="3169"/>
    <cellStyle name="표준 9 4 5 3 2 4 2" xfId="8743"/>
    <cellStyle name="표준 9 4 5 3 2 4 3" xfId="14314"/>
    <cellStyle name="표준 9 4 5 3 2 5" xfId="5026"/>
    <cellStyle name="표준 9 4 5 3 2 5 2" xfId="10601"/>
    <cellStyle name="표준 9 4 5 3 2 5 3" xfId="16172"/>
    <cellStyle name="표준 9 4 5 3 2 6" xfId="7034"/>
    <cellStyle name="표준 9 4 5 3 2 7" xfId="12605"/>
    <cellStyle name="표준 9 4 5 3 3" xfId="954"/>
    <cellStyle name="표준 9 4 5 3 3 2" xfId="1528"/>
    <cellStyle name="표준 9 4 5 3 3 3" xfId="2417"/>
    <cellStyle name="표준 9 4 5 3 3 3 2" xfId="4144"/>
    <cellStyle name="표준 9 4 5 3 3 3 2 2" xfId="9719"/>
    <cellStyle name="표준 9 4 5 3 3 3 2 3" xfId="15290"/>
    <cellStyle name="표준 9 4 5 3 3 3 3" xfId="6002"/>
    <cellStyle name="표준 9 4 5 3 3 3 3 2" xfId="11577"/>
    <cellStyle name="표준 9 4 5 3 3 3 3 3" xfId="17148"/>
    <cellStyle name="표준 9 4 5 3 3 3 4" xfId="8010"/>
    <cellStyle name="표준 9 4 5 3 3 3 5" xfId="13581"/>
    <cellStyle name="표준 9 4 5 3 3 4" xfId="3413"/>
    <cellStyle name="표준 9 4 5 3 3 4 2" xfId="8987"/>
    <cellStyle name="표준 9 4 5 3 3 4 3" xfId="14558"/>
    <cellStyle name="표준 9 4 5 3 3 5" xfId="5270"/>
    <cellStyle name="표준 9 4 5 3 3 5 2" xfId="10845"/>
    <cellStyle name="표준 9 4 5 3 3 5 3" xfId="16416"/>
    <cellStyle name="표준 9 4 5 3 3 6" xfId="7278"/>
    <cellStyle name="표준 9 4 5 3 3 7" xfId="12849"/>
    <cellStyle name="표준 9 4 5 3 4" xfId="1526"/>
    <cellStyle name="표준 9 4 5 3 5" xfId="1929"/>
    <cellStyle name="표준 9 4 5 3 5 2" xfId="3656"/>
    <cellStyle name="표준 9 4 5 3 5 2 2" xfId="9231"/>
    <cellStyle name="표준 9 4 5 3 5 2 3" xfId="14802"/>
    <cellStyle name="표준 9 4 5 3 5 3" xfId="5514"/>
    <cellStyle name="표준 9 4 5 3 5 3 2" xfId="11089"/>
    <cellStyle name="표준 9 4 5 3 5 3 3" xfId="16660"/>
    <cellStyle name="표준 9 4 5 3 5 4" xfId="7522"/>
    <cellStyle name="표준 9 4 5 3 5 5" xfId="13093"/>
    <cellStyle name="표준 9 4 5 3 6" xfId="2661"/>
    <cellStyle name="표준 9 4 5 3 6 2" xfId="4388"/>
    <cellStyle name="표준 9 4 5 3 6 2 2" xfId="9963"/>
    <cellStyle name="표준 9 4 5 3 6 2 3" xfId="15534"/>
    <cellStyle name="표준 9 4 5 3 6 3" xfId="6246"/>
    <cellStyle name="표준 9 4 5 3 6 3 2" xfId="11821"/>
    <cellStyle name="표준 9 4 5 3 6 3 3" xfId="17392"/>
    <cellStyle name="표준 9 4 5 3 6 4" xfId="8254"/>
    <cellStyle name="표준 9 4 5 3 6 5" xfId="13825"/>
    <cellStyle name="표준 9 4 5 3 7" xfId="2925"/>
    <cellStyle name="표준 9 4 5 3 7 2" xfId="8499"/>
    <cellStyle name="표준 9 4 5 3 7 3" xfId="14070"/>
    <cellStyle name="표준 9 4 5 3 8" xfId="4782"/>
    <cellStyle name="표준 9 4 5 3 8 2" xfId="10357"/>
    <cellStyle name="표준 9 4 5 3 8 3" xfId="15928"/>
    <cellStyle name="표준 9 4 5 3 9" xfId="6790"/>
    <cellStyle name="표준 9 4 5 4" xfId="620"/>
    <cellStyle name="표준 9 4 5 4 2" xfId="1529"/>
    <cellStyle name="표준 9 4 5 4 3" xfId="2083"/>
    <cellStyle name="표준 9 4 5 4 3 2" xfId="3810"/>
    <cellStyle name="표준 9 4 5 4 3 2 2" xfId="9385"/>
    <cellStyle name="표준 9 4 5 4 3 2 3" xfId="14956"/>
    <cellStyle name="표준 9 4 5 4 3 3" xfId="5668"/>
    <cellStyle name="표준 9 4 5 4 3 3 2" xfId="11243"/>
    <cellStyle name="표준 9 4 5 4 3 3 3" xfId="16814"/>
    <cellStyle name="표준 9 4 5 4 3 4" xfId="7676"/>
    <cellStyle name="표준 9 4 5 4 3 5" xfId="13247"/>
    <cellStyle name="표준 9 4 5 4 4" xfId="3079"/>
    <cellStyle name="표준 9 4 5 4 4 2" xfId="8653"/>
    <cellStyle name="표준 9 4 5 4 4 3" xfId="14224"/>
    <cellStyle name="표준 9 4 5 4 5" xfId="4936"/>
    <cellStyle name="표준 9 4 5 4 5 2" xfId="10511"/>
    <cellStyle name="표준 9 4 5 4 5 3" xfId="16082"/>
    <cellStyle name="표준 9 4 5 4 6" xfId="6944"/>
    <cellStyle name="표준 9 4 5 4 7" xfId="12515"/>
    <cellStyle name="표준 9 4 5 5" xfId="864"/>
    <cellStyle name="표준 9 4 5 5 2" xfId="1530"/>
    <cellStyle name="표준 9 4 5 5 3" xfId="2327"/>
    <cellStyle name="표준 9 4 5 5 3 2" xfId="4054"/>
    <cellStyle name="표준 9 4 5 5 3 2 2" xfId="9629"/>
    <cellStyle name="표준 9 4 5 5 3 2 3" xfId="15200"/>
    <cellStyle name="표준 9 4 5 5 3 3" xfId="5912"/>
    <cellStyle name="표준 9 4 5 5 3 3 2" xfId="11487"/>
    <cellStyle name="표준 9 4 5 5 3 3 3" xfId="17058"/>
    <cellStyle name="표준 9 4 5 5 3 4" xfId="7920"/>
    <cellStyle name="표준 9 4 5 5 3 5" xfId="13491"/>
    <cellStyle name="표준 9 4 5 5 4" xfId="3323"/>
    <cellStyle name="표준 9 4 5 5 4 2" xfId="8897"/>
    <cellStyle name="표준 9 4 5 5 4 3" xfId="14468"/>
    <cellStyle name="표준 9 4 5 5 5" xfId="5180"/>
    <cellStyle name="표준 9 4 5 5 5 2" xfId="10755"/>
    <cellStyle name="표준 9 4 5 5 5 3" xfId="16326"/>
    <cellStyle name="표준 9 4 5 5 6" xfId="7188"/>
    <cellStyle name="표준 9 4 5 5 7" xfId="12759"/>
    <cellStyle name="표준 9 4 5 6" xfId="1522"/>
    <cellStyle name="표준 9 4 5 7" xfId="1839"/>
    <cellStyle name="표준 9 4 5 7 2" xfId="3566"/>
    <cellStyle name="표준 9 4 5 7 2 2" xfId="9141"/>
    <cellStyle name="표준 9 4 5 7 2 3" xfId="14712"/>
    <cellStyle name="표준 9 4 5 7 3" xfId="5424"/>
    <cellStyle name="표준 9 4 5 7 3 2" xfId="10999"/>
    <cellStyle name="표준 9 4 5 7 3 3" xfId="16570"/>
    <cellStyle name="표준 9 4 5 7 4" xfId="7432"/>
    <cellStyle name="표준 9 4 5 7 5" xfId="13003"/>
    <cellStyle name="표준 9 4 5 8" xfId="2571"/>
    <cellStyle name="표준 9 4 5 8 2" xfId="4298"/>
    <cellStyle name="표준 9 4 5 8 2 2" xfId="9873"/>
    <cellStyle name="표준 9 4 5 8 2 3" xfId="15444"/>
    <cellStyle name="표준 9 4 5 8 3" xfId="6156"/>
    <cellStyle name="표준 9 4 5 8 3 2" xfId="11731"/>
    <cellStyle name="표준 9 4 5 8 3 3" xfId="17302"/>
    <cellStyle name="표준 9 4 5 8 4" xfId="8164"/>
    <cellStyle name="표준 9 4 5 8 5" xfId="13735"/>
    <cellStyle name="표준 9 4 5 9" xfId="376"/>
    <cellStyle name="표준 9 4 5 9 2" xfId="4540"/>
    <cellStyle name="표준 9 4 5 9 2 2" xfId="10115"/>
    <cellStyle name="표준 9 4 5 9 2 3" xfId="15686"/>
    <cellStyle name="표준 9 4 5 9 3" xfId="6398"/>
    <cellStyle name="표준 9 4 5 9 3 2" xfId="11973"/>
    <cellStyle name="표준 9 4 5 9 3 3" xfId="17544"/>
    <cellStyle name="표준 9 4 5 9 4" xfId="6700"/>
    <cellStyle name="표준 9 4 5 9 5" xfId="12271"/>
    <cellStyle name="표준 9 4 6" xfId="389"/>
    <cellStyle name="표준 9 4 6 10" xfId="6713"/>
    <cellStyle name="표준 9 4 6 11" xfId="12284"/>
    <cellStyle name="표준 9 4 6 2" xfId="479"/>
    <cellStyle name="표준 9 4 6 2 10" xfId="12374"/>
    <cellStyle name="표준 9 4 6 2 2" xfId="723"/>
    <cellStyle name="표준 9 4 6 2 2 2" xfId="1533"/>
    <cellStyle name="표준 9 4 6 2 2 3" xfId="2186"/>
    <cellStyle name="표준 9 4 6 2 2 3 2" xfId="3913"/>
    <cellStyle name="표준 9 4 6 2 2 3 2 2" xfId="9488"/>
    <cellStyle name="표준 9 4 6 2 2 3 2 3" xfId="15059"/>
    <cellStyle name="표준 9 4 6 2 2 3 3" xfId="5771"/>
    <cellStyle name="표준 9 4 6 2 2 3 3 2" xfId="11346"/>
    <cellStyle name="표준 9 4 6 2 2 3 3 3" xfId="16917"/>
    <cellStyle name="표준 9 4 6 2 2 3 4" xfId="7779"/>
    <cellStyle name="표준 9 4 6 2 2 3 5" xfId="13350"/>
    <cellStyle name="표준 9 4 6 2 2 4" xfId="3182"/>
    <cellStyle name="표준 9 4 6 2 2 4 2" xfId="8756"/>
    <cellStyle name="표준 9 4 6 2 2 4 3" xfId="14327"/>
    <cellStyle name="표준 9 4 6 2 2 5" xfId="5039"/>
    <cellStyle name="표준 9 4 6 2 2 5 2" xfId="10614"/>
    <cellStyle name="표준 9 4 6 2 2 5 3" xfId="16185"/>
    <cellStyle name="표준 9 4 6 2 2 6" xfId="7047"/>
    <cellStyle name="표준 9 4 6 2 2 7" xfId="12618"/>
    <cellStyle name="표준 9 4 6 2 3" xfId="967"/>
    <cellStyle name="표준 9 4 6 2 3 2" xfId="1534"/>
    <cellStyle name="표준 9 4 6 2 3 3" xfId="2430"/>
    <cellStyle name="표준 9 4 6 2 3 3 2" xfId="4157"/>
    <cellStyle name="표준 9 4 6 2 3 3 2 2" xfId="9732"/>
    <cellStyle name="표준 9 4 6 2 3 3 2 3" xfId="15303"/>
    <cellStyle name="표준 9 4 6 2 3 3 3" xfId="6015"/>
    <cellStyle name="표준 9 4 6 2 3 3 3 2" xfId="11590"/>
    <cellStyle name="표준 9 4 6 2 3 3 3 3" xfId="17161"/>
    <cellStyle name="표준 9 4 6 2 3 3 4" xfId="8023"/>
    <cellStyle name="표준 9 4 6 2 3 3 5" xfId="13594"/>
    <cellStyle name="표준 9 4 6 2 3 4" xfId="3426"/>
    <cellStyle name="표준 9 4 6 2 3 4 2" xfId="9000"/>
    <cellStyle name="표준 9 4 6 2 3 4 3" xfId="14571"/>
    <cellStyle name="표준 9 4 6 2 3 5" xfId="5283"/>
    <cellStyle name="표준 9 4 6 2 3 5 2" xfId="10858"/>
    <cellStyle name="표준 9 4 6 2 3 5 3" xfId="16429"/>
    <cellStyle name="표준 9 4 6 2 3 6" xfId="7291"/>
    <cellStyle name="표준 9 4 6 2 3 7" xfId="12862"/>
    <cellStyle name="표준 9 4 6 2 4" xfId="1532"/>
    <cellStyle name="표준 9 4 6 2 5" xfId="1942"/>
    <cellStyle name="표준 9 4 6 2 5 2" xfId="3669"/>
    <cellStyle name="표준 9 4 6 2 5 2 2" xfId="9244"/>
    <cellStyle name="표준 9 4 6 2 5 2 3" xfId="14815"/>
    <cellStyle name="표준 9 4 6 2 5 3" xfId="5527"/>
    <cellStyle name="표준 9 4 6 2 5 3 2" xfId="11102"/>
    <cellStyle name="표준 9 4 6 2 5 3 3" xfId="16673"/>
    <cellStyle name="표준 9 4 6 2 5 4" xfId="7535"/>
    <cellStyle name="표준 9 4 6 2 5 5" xfId="13106"/>
    <cellStyle name="표준 9 4 6 2 6" xfId="2674"/>
    <cellStyle name="표준 9 4 6 2 6 2" xfId="4401"/>
    <cellStyle name="표준 9 4 6 2 6 2 2" xfId="9976"/>
    <cellStyle name="표준 9 4 6 2 6 2 3" xfId="15547"/>
    <cellStyle name="표준 9 4 6 2 6 3" xfId="6259"/>
    <cellStyle name="표준 9 4 6 2 6 3 2" xfId="11834"/>
    <cellStyle name="표준 9 4 6 2 6 3 3" xfId="17405"/>
    <cellStyle name="표준 9 4 6 2 6 4" xfId="8267"/>
    <cellStyle name="표준 9 4 6 2 6 5" xfId="13838"/>
    <cellStyle name="표준 9 4 6 2 7" xfId="2938"/>
    <cellStyle name="표준 9 4 6 2 7 2" xfId="8512"/>
    <cellStyle name="표준 9 4 6 2 7 3" xfId="14083"/>
    <cellStyle name="표준 9 4 6 2 8" xfId="4795"/>
    <cellStyle name="표준 9 4 6 2 8 2" xfId="10370"/>
    <cellStyle name="표준 9 4 6 2 8 3" xfId="15941"/>
    <cellStyle name="표준 9 4 6 2 9" xfId="6803"/>
    <cellStyle name="표준 9 4 6 3" xfId="633"/>
    <cellStyle name="표준 9 4 6 3 2" xfId="1535"/>
    <cellStyle name="표준 9 4 6 3 3" xfId="2096"/>
    <cellStyle name="표준 9 4 6 3 3 2" xfId="3823"/>
    <cellStyle name="표준 9 4 6 3 3 2 2" xfId="9398"/>
    <cellStyle name="표준 9 4 6 3 3 2 3" xfId="14969"/>
    <cellStyle name="표준 9 4 6 3 3 3" xfId="5681"/>
    <cellStyle name="표준 9 4 6 3 3 3 2" xfId="11256"/>
    <cellStyle name="표준 9 4 6 3 3 3 3" xfId="16827"/>
    <cellStyle name="표준 9 4 6 3 3 4" xfId="7689"/>
    <cellStyle name="표준 9 4 6 3 3 5" xfId="13260"/>
    <cellStyle name="표준 9 4 6 3 4" xfId="3092"/>
    <cellStyle name="표준 9 4 6 3 4 2" xfId="8666"/>
    <cellStyle name="표준 9 4 6 3 4 3" xfId="14237"/>
    <cellStyle name="표준 9 4 6 3 5" xfId="4949"/>
    <cellStyle name="표준 9 4 6 3 5 2" xfId="10524"/>
    <cellStyle name="표준 9 4 6 3 5 3" xfId="16095"/>
    <cellStyle name="표준 9 4 6 3 6" xfId="6957"/>
    <cellStyle name="표준 9 4 6 3 7" xfId="12528"/>
    <cellStyle name="표준 9 4 6 4" xfId="877"/>
    <cellStyle name="표준 9 4 6 4 2" xfId="1536"/>
    <cellStyle name="표준 9 4 6 4 3" xfId="2340"/>
    <cellStyle name="표준 9 4 6 4 3 2" xfId="4067"/>
    <cellStyle name="표준 9 4 6 4 3 2 2" xfId="9642"/>
    <cellStyle name="표준 9 4 6 4 3 2 3" xfId="15213"/>
    <cellStyle name="표준 9 4 6 4 3 3" xfId="5925"/>
    <cellStyle name="표준 9 4 6 4 3 3 2" xfId="11500"/>
    <cellStyle name="표준 9 4 6 4 3 3 3" xfId="17071"/>
    <cellStyle name="표준 9 4 6 4 3 4" xfId="7933"/>
    <cellStyle name="표준 9 4 6 4 3 5" xfId="13504"/>
    <cellStyle name="표준 9 4 6 4 4" xfId="3336"/>
    <cellStyle name="표준 9 4 6 4 4 2" xfId="8910"/>
    <cellStyle name="표준 9 4 6 4 4 3" xfId="14481"/>
    <cellStyle name="표준 9 4 6 4 5" xfId="5193"/>
    <cellStyle name="표준 9 4 6 4 5 2" xfId="10768"/>
    <cellStyle name="표준 9 4 6 4 5 3" xfId="16339"/>
    <cellStyle name="표준 9 4 6 4 6" xfId="7201"/>
    <cellStyle name="표준 9 4 6 4 7" xfId="12772"/>
    <cellStyle name="표준 9 4 6 5" xfId="1531"/>
    <cellStyle name="표준 9 4 6 6" xfId="1852"/>
    <cellStyle name="표준 9 4 6 6 2" xfId="3579"/>
    <cellStyle name="표준 9 4 6 6 2 2" xfId="9154"/>
    <cellStyle name="표준 9 4 6 6 2 3" xfId="14725"/>
    <cellStyle name="표준 9 4 6 6 3" xfId="5437"/>
    <cellStyle name="표준 9 4 6 6 3 2" xfId="11012"/>
    <cellStyle name="표준 9 4 6 6 3 3" xfId="16583"/>
    <cellStyle name="표준 9 4 6 6 4" xfId="7445"/>
    <cellStyle name="표준 9 4 6 6 5" xfId="13016"/>
    <cellStyle name="표준 9 4 6 7" xfId="2584"/>
    <cellStyle name="표준 9 4 6 7 2" xfId="4311"/>
    <cellStyle name="표준 9 4 6 7 2 2" xfId="9886"/>
    <cellStyle name="표준 9 4 6 7 2 3" xfId="15457"/>
    <cellStyle name="표준 9 4 6 7 3" xfId="6169"/>
    <cellStyle name="표준 9 4 6 7 3 2" xfId="11744"/>
    <cellStyle name="표준 9 4 6 7 3 3" xfId="17315"/>
    <cellStyle name="표준 9 4 6 7 4" xfId="8177"/>
    <cellStyle name="표준 9 4 6 7 5" xfId="13748"/>
    <cellStyle name="표준 9 4 6 8" xfId="2848"/>
    <cellStyle name="표준 9 4 6 8 2" xfId="8422"/>
    <cellStyle name="표준 9 4 6 8 3" xfId="13993"/>
    <cellStyle name="표준 9 4 6 9" xfId="4705"/>
    <cellStyle name="표준 9 4 6 9 2" xfId="10280"/>
    <cellStyle name="표준 9 4 6 9 3" xfId="15851"/>
    <cellStyle name="표준 9 4 7" xfId="402"/>
    <cellStyle name="표준 9 4 7 10" xfId="12297"/>
    <cellStyle name="표준 9 4 7 2" xfId="646"/>
    <cellStyle name="표준 9 4 7 2 2" xfId="1538"/>
    <cellStyle name="표준 9 4 7 2 3" xfId="2109"/>
    <cellStyle name="표준 9 4 7 2 3 2" xfId="3836"/>
    <cellStyle name="표준 9 4 7 2 3 2 2" xfId="9411"/>
    <cellStyle name="표준 9 4 7 2 3 2 3" xfId="14982"/>
    <cellStyle name="표준 9 4 7 2 3 3" xfId="5694"/>
    <cellStyle name="표준 9 4 7 2 3 3 2" xfId="11269"/>
    <cellStyle name="표준 9 4 7 2 3 3 3" xfId="16840"/>
    <cellStyle name="표준 9 4 7 2 3 4" xfId="7702"/>
    <cellStyle name="표준 9 4 7 2 3 5" xfId="13273"/>
    <cellStyle name="표준 9 4 7 2 4" xfId="3105"/>
    <cellStyle name="표준 9 4 7 2 4 2" xfId="8679"/>
    <cellStyle name="표준 9 4 7 2 4 3" xfId="14250"/>
    <cellStyle name="표준 9 4 7 2 5" xfId="4962"/>
    <cellStyle name="표준 9 4 7 2 5 2" xfId="10537"/>
    <cellStyle name="표준 9 4 7 2 5 3" xfId="16108"/>
    <cellStyle name="표준 9 4 7 2 6" xfId="6970"/>
    <cellStyle name="표준 9 4 7 2 7" xfId="12541"/>
    <cellStyle name="표준 9 4 7 3" xfId="890"/>
    <cellStyle name="표준 9 4 7 3 2" xfId="1539"/>
    <cellStyle name="표준 9 4 7 3 3" xfId="2353"/>
    <cellStyle name="표준 9 4 7 3 3 2" xfId="4080"/>
    <cellStyle name="표준 9 4 7 3 3 2 2" xfId="9655"/>
    <cellStyle name="표준 9 4 7 3 3 2 3" xfId="15226"/>
    <cellStyle name="표준 9 4 7 3 3 3" xfId="5938"/>
    <cellStyle name="표준 9 4 7 3 3 3 2" xfId="11513"/>
    <cellStyle name="표준 9 4 7 3 3 3 3" xfId="17084"/>
    <cellStyle name="표준 9 4 7 3 3 4" xfId="7946"/>
    <cellStyle name="표준 9 4 7 3 3 5" xfId="13517"/>
    <cellStyle name="표준 9 4 7 3 4" xfId="3349"/>
    <cellStyle name="표준 9 4 7 3 4 2" xfId="8923"/>
    <cellStyle name="표준 9 4 7 3 4 3" xfId="14494"/>
    <cellStyle name="표준 9 4 7 3 5" xfId="5206"/>
    <cellStyle name="표준 9 4 7 3 5 2" xfId="10781"/>
    <cellStyle name="표준 9 4 7 3 5 3" xfId="16352"/>
    <cellStyle name="표준 9 4 7 3 6" xfId="7214"/>
    <cellStyle name="표준 9 4 7 3 7" xfId="12785"/>
    <cellStyle name="표준 9 4 7 4" xfId="1537"/>
    <cellStyle name="표준 9 4 7 5" xfId="1865"/>
    <cellStyle name="표준 9 4 7 5 2" xfId="3592"/>
    <cellStyle name="표준 9 4 7 5 2 2" xfId="9167"/>
    <cellStyle name="표준 9 4 7 5 2 3" xfId="14738"/>
    <cellStyle name="표준 9 4 7 5 3" xfId="5450"/>
    <cellStyle name="표준 9 4 7 5 3 2" xfId="11025"/>
    <cellStyle name="표준 9 4 7 5 3 3" xfId="16596"/>
    <cellStyle name="표준 9 4 7 5 4" xfId="7458"/>
    <cellStyle name="표준 9 4 7 5 5" xfId="13029"/>
    <cellStyle name="표준 9 4 7 6" xfId="2597"/>
    <cellStyle name="표준 9 4 7 6 2" xfId="4324"/>
    <cellStyle name="표준 9 4 7 6 2 2" xfId="9899"/>
    <cellStyle name="표준 9 4 7 6 2 3" xfId="15470"/>
    <cellStyle name="표준 9 4 7 6 3" xfId="6182"/>
    <cellStyle name="표준 9 4 7 6 3 2" xfId="11757"/>
    <cellStyle name="표준 9 4 7 6 3 3" xfId="17328"/>
    <cellStyle name="표준 9 4 7 6 4" xfId="8190"/>
    <cellStyle name="표준 9 4 7 6 5" xfId="13761"/>
    <cellStyle name="표준 9 4 7 7" xfId="2861"/>
    <cellStyle name="표준 9 4 7 7 2" xfId="8435"/>
    <cellStyle name="표준 9 4 7 7 3" xfId="14006"/>
    <cellStyle name="표준 9 4 7 8" xfId="4718"/>
    <cellStyle name="표준 9 4 7 8 2" xfId="10293"/>
    <cellStyle name="표준 9 4 7 8 3" xfId="15864"/>
    <cellStyle name="표준 9 4 7 9" xfId="6726"/>
    <cellStyle name="표준 9 4 8" xfId="556"/>
    <cellStyle name="표준 9 4 8 2" xfId="1540"/>
    <cellStyle name="표준 9 4 8 3" xfId="2019"/>
    <cellStyle name="표준 9 4 8 3 2" xfId="3746"/>
    <cellStyle name="표준 9 4 8 3 2 2" xfId="9321"/>
    <cellStyle name="표준 9 4 8 3 2 3" xfId="14892"/>
    <cellStyle name="표준 9 4 8 3 3" xfId="5604"/>
    <cellStyle name="표준 9 4 8 3 3 2" xfId="11179"/>
    <cellStyle name="표준 9 4 8 3 3 3" xfId="16750"/>
    <cellStyle name="표준 9 4 8 3 4" xfId="7612"/>
    <cellStyle name="표준 9 4 8 3 5" xfId="13183"/>
    <cellStyle name="표준 9 4 8 4" xfId="3015"/>
    <cellStyle name="표준 9 4 8 4 2" xfId="8589"/>
    <cellStyle name="표준 9 4 8 4 3" xfId="14160"/>
    <cellStyle name="표준 9 4 8 5" xfId="4872"/>
    <cellStyle name="표준 9 4 8 5 2" xfId="10447"/>
    <cellStyle name="표준 9 4 8 5 3" xfId="16018"/>
    <cellStyle name="표준 9 4 8 6" xfId="6880"/>
    <cellStyle name="표준 9 4 8 7" xfId="12451"/>
    <cellStyle name="표준 9 4 9" xfId="800"/>
    <cellStyle name="표준 9 4 9 2" xfId="1541"/>
    <cellStyle name="표준 9 4 9 3" xfId="2263"/>
    <cellStyle name="표준 9 4 9 3 2" xfId="3990"/>
    <cellStyle name="표준 9 4 9 3 2 2" xfId="9565"/>
    <cellStyle name="표준 9 4 9 3 2 3" xfId="15136"/>
    <cellStyle name="표준 9 4 9 3 3" xfId="5848"/>
    <cellStyle name="표준 9 4 9 3 3 2" xfId="11423"/>
    <cellStyle name="표준 9 4 9 3 3 3" xfId="16994"/>
    <cellStyle name="표준 9 4 9 3 4" xfId="7856"/>
    <cellStyle name="표준 9 4 9 3 5" xfId="13427"/>
    <cellStyle name="표준 9 4 9 4" xfId="3259"/>
    <cellStyle name="표준 9 4 9 4 2" xfId="8833"/>
    <cellStyle name="표준 9 4 9 4 3" xfId="14404"/>
    <cellStyle name="표준 9 4 9 5" xfId="5116"/>
    <cellStyle name="표준 9 4 9 5 2" xfId="10691"/>
    <cellStyle name="표준 9 4 9 5 3" xfId="16262"/>
    <cellStyle name="표준 9 4 9 6" xfId="7124"/>
    <cellStyle name="표준 9 4 9 7" xfId="12695"/>
    <cellStyle name="표준 9 5" xfId="163"/>
    <cellStyle name="표준 9 5 10" xfId="1542"/>
    <cellStyle name="표준 9 5 11" xfId="1777"/>
    <cellStyle name="표준 9 5 11 2" xfId="3504"/>
    <cellStyle name="표준 9 5 11 2 2" xfId="9079"/>
    <cellStyle name="표준 9 5 11 2 3" xfId="14650"/>
    <cellStyle name="표준 9 5 11 3" xfId="5362"/>
    <cellStyle name="표준 9 5 11 3 2" xfId="10937"/>
    <cellStyle name="표준 9 5 11 3 3" xfId="16508"/>
    <cellStyle name="표준 9 5 11 4" xfId="7370"/>
    <cellStyle name="표준 9 5 11 5" xfId="12941"/>
    <cellStyle name="표준 9 5 12" xfId="2509"/>
    <cellStyle name="표준 9 5 12 2" xfId="4236"/>
    <cellStyle name="표준 9 5 12 2 2" xfId="9811"/>
    <cellStyle name="표준 9 5 12 2 3" xfId="15382"/>
    <cellStyle name="표준 9 5 12 3" xfId="6094"/>
    <cellStyle name="표준 9 5 12 3 2" xfId="11669"/>
    <cellStyle name="표준 9 5 12 3 3" xfId="17240"/>
    <cellStyle name="표준 9 5 12 4" xfId="8102"/>
    <cellStyle name="표준 9 5 12 5" xfId="13673"/>
    <cellStyle name="표준 9 5 13" xfId="314"/>
    <cellStyle name="표준 9 5 13 2" xfId="4481"/>
    <cellStyle name="표준 9 5 13 2 2" xfId="10056"/>
    <cellStyle name="표준 9 5 13 2 3" xfId="15627"/>
    <cellStyle name="표준 9 5 13 3" xfId="6339"/>
    <cellStyle name="표준 9 5 13 3 2" xfId="11914"/>
    <cellStyle name="표준 9 5 13 3 3" xfId="17485"/>
    <cellStyle name="표준 9 5 13 4" xfId="6638"/>
    <cellStyle name="표준 9 5 13 5" xfId="12209"/>
    <cellStyle name="표준 9 5 14" xfId="2773"/>
    <cellStyle name="표준 9 5 14 2" xfId="8347"/>
    <cellStyle name="표준 9 5 14 3" xfId="13918"/>
    <cellStyle name="표준 9 5 15" xfId="4630"/>
    <cellStyle name="표준 9 5 15 2" xfId="10205"/>
    <cellStyle name="표준 9 5 15 3" xfId="15776"/>
    <cellStyle name="표준 9 5 16" xfId="6490"/>
    <cellStyle name="표준 9 5 17" xfId="12061"/>
    <cellStyle name="표준 9 5 2" xfId="176"/>
    <cellStyle name="표준 9 5 2 10" xfId="327"/>
    <cellStyle name="표준 9 5 2 10 2" xfId="4493"/>
    <cellStyle name="표준 9 5 2 10 2 2" xfId="10068"/>
    <cellStyle name="표준 9 5 2 10 2 3" xfId="15639"/>
    <cellStyle name="표준 9 5 2 10 3" xfId="6351"/>
    <cellStyle name="표준 9 5 2 10 3 2" xfId="11926"/>
    <cellStyle name="표준 9 5 2 10 3 3" xfId="17497"/>
    <cellStyle name="표준 9 5 2 10 4" xfId="6651"/>
    <cellStyle name="표준 9 5 2 10 5" xfId="12222"/>
    <cellStyle name="표준 9 5 2 11" xfId="2786"/>
    <cellStyle name="표준 9 5 2 11 2" xfId="8360"/>
    <cellStyle name="표준 9 5 2 11 3" xfId="13931"/>
    <cellStyle name="표준 9 5 2 12" xfId="4643"/>
    <cellStyle name="표준 9 5 2 12 2" xfId="10218"/>
    <cellStyle name="표준 9 5 2 12 3" xfId="15789"/>
    <cellStyle name="표준 9 5 2 13" xfId="6502"/>
    <cellStyle name="표준 9 5 2 14" xfId="12073"/>
    <cellStyle name="표준 9 5 2 2" xfId="200"/>
    <cellStyle name="표준 9 5 2 2 10" xfId="2811"/>
    <cellStyle name="표준 9 5 2 2 10 2" xfId="8385"/>
    <cellStyle name="표준 9 5 2 2 10 3" xfId="13956"/>
    <cellStyle name="표준 9 5 2 2 11" xfId="4668"/>
    <cellStyle name="표준 9 5 2 2 11 2" xfId="10243"/>
    <cellStyle name="표준 9 5 2 2 11 3" xfId="15814"/>
    <cellStyle name="표준 9 5 2 2 12" xfId="6526"/>
    <cellStyle name="표준 9 5 2 2 13" xfId="12097"/>
    <cellStyle name="표준 9 5 2 2 2" xfId="249"/>
    <cellStyle name="표준 9 5 2 2 2 10" xfId="6575"/>
    <cellStyle name="표준 9 5 2 2 2 11" xfId="12146"/>
    <cellStyle name="표준 9 5 2 2 2 2" xfId="763"/>
    <cellStyle name="표준 9 5 2 2 2 2 2" xfId="1546"/>
    <cellStyle name="표준 9 5 2 2 2 2 3" xfId="2226"/>
    <cellStyle name="표준 9 5 2 2 2 2 3 2" xfId="3953"/>
    <cellStyle name="표준 9 5 2 2 2 2 3 2 2" xfId="9528"/>
    <cellStyle name="표준 9 5 2 2 2 2 3 2 3" xfId="15099"/>
    <cellStyle name="표준 9 5 2 2 2 2 3 3" xfId="5811"/>
    <cellStyle name="표준 9 5 2 2 2 2 3 3 2" xfId="11386"/>
    <cellStyle name="표준 9 5 2 2 2 2 3 3 3" xfId="16957"/>
    <cellStyle name="표준 9 5 2 2 2 2 3 4" xfId="7819"/>
    <cellStyle name="표준 9 5 2 2 2 2 3 5" xfId="13390"/>
    <cellStyle name="표준 9 5 2 2 2 2 4" xfId="3222"/>
    <cellStyle name="표준 9 5 2 2 2 2 4 2" xfId="8796"/>
    <cellStyle name="표준 9 5 2 2 2 2 4 3" xfId="14367"/>
    <cellStyle name="표준 9 5 2 2 2 2 5" xfId="5079"/>
    <cellStyle name="표준 9 5 2 2 2 2 5 2" xfId="10654"/>
    <cellStyle name="표준 9 5 2 2 2 2 5 3" xfId="16225"/>
    <cellStyle name="표준 9 5 2 2 2 2 6" xfId="7087"/>
    <cellStyle name="표준 9 5 2 2 2 2 7" xfId="12658"/>
    <cellStyle name="표준 9 5 2 2 2 3" xfId="1007"/>
    <cellStyle name="표준 9 5 2 2 2 3 2" xfId="1547"/>
    <cellStyle name="표준 9 5 2 2 2 3 3" xfId="2470"/>
    <cellStyle name="표준 9 5 2 2 2 3 3 2" xfId="4197"/>
    <cellStyle name="표준 9 5 2 2 2 3 3 2 2" xfId="9772"/>
    <cellStyle name="표준 9 5 2 2 2 3 3 2 3" xfId="15343"/>
    <cellStyle name="표준 9 5 2 2 2 3 3 3" xfId="6055"/>
    <cellStyle name="표준 9 5 2 2 2 3 3 3 2" xfId="11630"/>
    <cellStyle name="표준 9 5 2 2 2 3 3 3 3" xfId="17201"/>
    <cellStyle name="표준 9 5 2 2 2 3 3 4" xfId="8063"/>
    <cellStyle name="표준 9 5 2 2 2 3 3 5" xfId="13634"/>
    <cellStyle name="표준 9 5 2 2 2 3 4" xfId="3466"/>
    <cellStyle name="표준 9 5 2 2 2 3 4 2" xfId="9040"/>
    <cellStyle name="표준 9 5 2 2 2 3 4 3" xfId="14611"/>
    <cellStyle name="표준 9 5 2 2 2 3 5" xfId="5323"/>
    <cellStyle name="표준 9 5 2 2 2 3 5 2" xfId="10898"/>
    <cellStyle name="표준 9 5 2 2 2 3 5 3" xfId="16469"/>
    <cellStyle name="표준 9 5 2 2 2 3 6" xfId="7331"/>
    <cellStyle name="표준 9 5 2 2 2 3 7" xfId="12902"/>
    <cellStyle name="표준 9 5 2 2 2 4" xfId="1545"/>
    <cellStyle name="표준 9 5 2 2 2 5" xfId="1982"/>
    <cellStyle name="표준 9 5 2 2 2 5 2" xfId="3709"/>
    <cellStyle name="표준 9 5 2 2 2 5 2 2" xfId="9284"/>
    <cellStyle name="표준 9 5 2 2 2 5 2 3" xfId="14855"/>
    <cellStyle name="표준 9 5 2 2 2 5 3" xfId="5567"/>
    <cellStyle name="표준 9 5 2 2 2 5 3 2" xfId="11142"/>
    <cellStyle name="표준 9 5 2 2 2 5 3 3" xfId="16713"/>
    <cellStyle name="표준 9 5 2 2 2 5 4" xfId="7575"/>
    <cellStyle name="표준 9 5 2 2 2 5 5" xfId="13146"/>
    <cellStyle name="표준 9 5 2 2 2 6" xfId="2714"/>
    <cellStyle name="표준 9 5 2 2 2 6 2" xfId="4441"/>
    <cellStyle name="표준 9 5 2 2 2 6 2 2" xfId="10016"/>
    <cellStyle name="표준 9 5 2 2 2 6 2 3" xfId="15587"/>
    <cellStyle name="표준 9 5 2 2 2 6 3" xfId="6299"/>
    <cellStyle name="표준 9 5 2 2 2 6 3 2" xfId="11874"/>
    <cellStyle name="표준 9 5 2 2 2 6 3 3" xfId="17445"/>
    <cellStyle name="표준 9 5 2 2 2 6 4" xfId="8307"/>
    <cellStyle name="표준 9 5 2 2 2 6 5" xfId="13878"/>
    <cellStyle name="표준 9 5 2 2 2 7" xfId="519"/>
    <cellStyle name="표준 9 5 2 2 2 7 2" xfId="4615"/>
    <cellStyle name="표준 9 5 2 2 2 7 2 2" xfId="10190"/>
    <cellStyle name="표준 9 5 2 2 2 7 2 3" xfId="15761"/>
    <cellStyle name="표준 9 5 2 2 2 7 3" xfId="6473"/>
    <cellStyle name="표준 9 5 2 2 2 7 3 2" xfId="12048"/>
    <cellStyle name="표준 9 5 2 2 2 7 3 3" xfId="17619"/>
    <cellStyle name="표준 9 5 2 2 2 7 4" xfId="6843"/>
    <cellStyle name="표준 9 5 2 2 2 7 5" xfId="12414"/>
    <cellStyle name="표준 9 5 2 2 2 8" xfId="2978"/>
    <cellStyle name="표준 9 5 2 2 2 8 2" xfId="8552"/>
    <cellStyle name="표준 9 5 2 2 2 8 3" xfId="14123"/>
    <cellStyle name="표준 9 5 2 2 2 9" xfId="4835"/>
    <cellStyle name="표준 9 5 2 2 2 9 2" xfId="10410"/>
    <cellStyle name="표준 9 5 2 2 2 9 3" xfId="15981"/>
    <cellStyle name="표준 9 5 2 2 3" xfId="298"/>
    <cellStyle name="표준 9 5 2 2 3 10" xfId="6624"/>
    <cellStyle name="표준 9 5 2 2 3 11" xfId="12195"/>
    <cellStyle name="표준 9 5 2 2 3 2" xfId="686"/>
    <cellStyle name="표준 9 5 2 2 3 2 2" xfId="1549"/>
    <cellStyle name="표준 9 5 2 2 3 2 3" xfId="2149"/>
    <cellStyle name="표준 9 5 2 2 3 2 3 2" xfId="3876"/>
    <cellStyle name="표준 9 5 2 2 3 2 3 2 2" xfId="9451"/>
    <cellStyle name="표준 9 5 2 2 3 2 3 2 3" xfId="15022"/>
    <cellStyle name="표준 9 5 2 2 3 2 3 3" xfId="5734"/>
    <cellStyle name="표준 9 5 2 2 3 2 3 3 2" xfId="11309"/>
    <cellStyle name="표준 9 5 2 2 3 2 3 3 3" xfId="16880"/>
    <cellStyle name="표준 9 5 2 2 3 2 3 4" xfId="7742"/>
    <cellStyle name="표준 9 5 2 2 3 2 3 5" xfId="13313"/>
    <cellStyle name="표준 9 5 2 2 3 2 4" xfId="3145"/>
    <cellStyle name="표준 9 5 2 2 3 2 4 2" xfId="8719"/>
    <cellStyle name="표준 9 5 2 2 3 2 4 3" xfId="14290"/>
    <cellStyle name="표준 9 5 2 2 3 2 5" xfId="5002"/>
    <cellStyle name="표준 9 5 2 2 3 2 5 2" xfId="10577"/>
    <cellStyle name="표준 9 5 2 2 3 2 5 3" xfId="16148"/>
    <cellStyle name="표준 9 5 2 2 3 2 6" xfId="7010"/>
    <cellStyle name="표준 9 5 2 2 3 2 7" xfId="12581"/>
    <cellStyle name="표준 9 5 2 2 3 3" xfId="930"/>
    <cellStyle name="표준 9 5 2 2 3 3 2" xfId="1550"/>
    <cellStyle name="표준 9 5 2 2 3 3 3" xfId="2393"/>
    <cellStyle name="표준 9 5 2 2 3 3 3 2" xfId="4120"/>
    <cellStyle name="표준 9 5 2 2 3 3 3 2 2" xfId="9695"/>
    <cellStyle name="표준 9 5 2 2 3 3 3 2 3" xfId="15266"/>
    <cellStyle name="표준 9 5 2 2 3 3 3 3" xfId="5978"/>
    <cellStyle name="표준 9 5 2 2 3 3 3 3 2" xfId="11553"/>
    <cellStyle name="표준 9 5 2 2 3 3 3 3 3" xfId="17124"/>
    <cellStyle name="표준 9 5 2 2 3 3 3 4" xfId="7986"/>
    <cellStyle name="표준 9 5 2 2 3 3 3 5" xfId="13557"/>
    <cellStyle name="표준 9 5 2 2 3 3 4" xfId="3389"/>
    <cellStyle name="표준 9 5 2 2 3 3 4 2" xfId="8963"/>
    <cellStyle name="표준 9 5 2 2 3 3 4 3" xfId="14534"/>
    <cellStyle name="표준 9 5 2 2 3 3 5" xfId="5246"/>
    <cellStyle name="표준 9 5 2 2 3 3 5 2" xfId="10821"/>
    <cellStyle name="표준 9 5 2 2 3 3 5 3" xfId="16392"/>
    <cellStyle name="표준 9 5 2 2 3 3 6" xfId="7254"/>
    <cellStyle name="표준 9 5 2 2 3 3 7" xfId="12825"/>
    <cellStyle name="표준 9 5 2 2 3 4" xfId="1548"/>
    <cellStyle name="표준 9 5 2 2 3 5" xfId="1905"/>
    <cellStyle name="표준 9 5 2 2 3 5 2" xfId="3632"/>
    <cellStyle name="표준 9 5 2 2 3 5 2 2" xfId="9207"/>
    <cellStyle name="표준 9 5 2 2 3 5 2 3" xfId="14778"/>
    <cellStyle name="표준 9 5 2 2 3 5 3" xfId="5490"/>
    <cellStyle name="표준 9 5 2 2 3 5 3 2" xfId="11065"/>
    <cellStyle name="표준 9 5 2 2 3 5 3 3" xfId="16636"/>
    <cellStyle name="표준 9 5 2 2 3 5 4" xfId="7498"/>
    <cellStyle name="표준 9 5 2 2 3 5 5" xfId="13069"/>
    <cellStyle name="표준 9 5 2 2 3 6" xfId="2637"/>
    <cellStyle name="표준 9 5 2 2 3 6 2" xfId="4364"/>
    <cellStyle name="표준 9 5 2 2 3 6 2 2" xfId="9939"/>
    <cellStyle name="표준 9 5 2 2 3 6 2 3" xfId="15510"/>
    <cellStyle name="표준 9 5 2 2 3 6 3" xfId="6222"/>
    <cellStyle name="표준 9 5 2 2 3 6 3 2" xfId="11797"/>
    <cellStyle name="표준 9 5 2 2 3 6 3 3" xfId="17368"/>
    <cellStyle name="표준 9 5 2 2 3 6 4" xfId="8230"/>
    <cellStyle name="표준 9 5 2 2 3 6 5" xfId="13801"/>
    <cellStyle name="표준 9 5 2 2 3 7" xfId="442"/>
    <cellStyle name="표준 9 5 2 2 3 7 2" xfId="4578"/>
    <cellStyle name="표준 9 5 2 2 3 7 2 2" xfId="10153"/>
    <cellStyle name="표준 9 5 2 2 3 7 2 3" xfId="15724"/>
    <cellStyle name="표준 9 5 2 2 3 7 3" xfId="6436"/>
    <cellStyle name="표준 9 5 2 2 3 7 3 2" xfId="12011"/>
    <cellStyle name="표준 9 5 2 2 3 7 3 3" xfId="17582"/>
    <cellStyle name="표준 9 5 2 2 3 7 4" xfId="6766"/>
    <cellStyle name="표준 9 5 2 2 3 7 5" xfId="12337"/>
    <cellStyle name="표준 9 5 2 2 3 8" xfId="2901"/>
    <cellStyle name="표준 9 5 2 2 3 8 2" xfId="8475"/>
    <cellStyle name="표준 9 5 2 2 3 8 3" xfId="14046"/>
    <cellStyle name="표준 9 5 2 2 3 9" xfId="4758"/>
    <cellStyle name="표준 9 5 2 2 3 9 2" xfId="10333"/>
    <cellStyle name="표준 9 5 2 2 3 9 3" xfId="15904"/>
    <cellStyle name="표준 9 5 2 2 4" xfId="596"/>
    <cellStyle name="표준 9 5 2 2 4 2" xfId="1551"/>
    <cellStyle name="표준 9 5 2 2 4 3" xfId="2059"/>
    <cellStyle name="표준 9 5 2 2 4 3 2" xfId="3786"/>
    <cellStyle name="표준 9 5 2 2 4 3 2 2" xfId="9361"/>
    <cellStyle name="표준 9 5 2 2 4 3 2 3" xfId="14932"/>
    <cellStyle name="표준 9 5 2 2 4 3 3" xfId="5644"/>
    <cellStyle name="표준 9 5 2 2 4 3 3 2" xfId="11219"/>
    <cellStyle name="표준 9 5 2 2 4 3 3 3" xfId="16790"/>
    <cellStyle name="표준 9 5 2 2 4 3 4" xfId="7652"/>
    <cellStyle name="표준 9 5 2 2 4 3 5" xfId="13223"/>
    <cellStyle name="표준 9 5 2 2 4 4" xfId="3055"/>
    <cellStyle name="표준 9 5 2 2 4 4 2" xfId="8629"/>
    <cellStyle name="표준 9 5 2 2 4 4 3" xfId="14200"/>
    <cellStyle name="표준 9 5 2 2 4 5" xfId="4912"/>
    <cellStyle name="표준 9 5 2 2 4 5 2" xfId="10487"/>
    <cellStyle name="표준 9 5 2 2 4 5 3" xfId="16058"/>
    <cellStyle name="표준 9 5 2 2 4 6" xfId="6920"/>
    <cellStyle name="표준 9 5 2 2 4 7" xfId="12491"/>
    <cellStyle name="표준 9 5 2 2 5" xfId="840"/>
    <cellStyle name="표준 9 5 2 2 5 2" xfId="1552"/>
    <cellStyle name="표준 9 5 2 2 5 3" xfId="2303"/>
    <cellStyle name="표준 9 5 2 2 5 3 2" xfId="4030"/>
    <cellStyle name="표준 9 5 2 2 5 3 2 2" xfId="9605"/>
    <cellStyle name="표준 9 5 2 2 5 3 2 3" xfId="15176"/>
    <cellStyle name="표준 9 5 2 2 5 3 3" xfId="5888"/>
    <cellStyle name="표준 9 5 2 2 5 3 3 2" xfId="11463"/>
    <cellStyle name="표준 9 5 2 2 5 3 3 3" xfId="17034"/>
    <cellStyle name="표준 9 5 2 2 5 3 4" xfId="7896"/>
    <cellStyle name="표준 9 5 2 2 5 3 5" xfId="13467"/>
    <cellStyle name="표준 9 5 2 2 5 4" xfId="3299"/>
    <cellStyle name="표준 9 5 2 2 5 4 2" xfId="8873"/>
    <cellStyle name="표준 9 5 2 2 5 4 3" xfId="14444"/>
    <cellStyle name="표준 9 5 2 2 5 5" xfId="5156"/>
    <cellStyle name="표준 9 5 2 2 5 5 2" xfId="10731"/>
    <cellStyle name="표준 9 5 2 2 5 5 3" xfId="16302"/>
    <cellStyle name="표준 9 5 2 2 5 6" xfId="7164"/>
    <cellStyle name="표준 9 5 2 2 5 7" xfId="12735"/>
    <cellStyle name="표준 9 5 2 2 6" xfId="1544"/>
    <cellStyle name="표준 9 5 2 2 7" xfId="1815"/>
    <cellStyle name="표준 9 5 2 2 7 2" xfId="3542"/>
    <cellStyle name="표준 9 5 2 2 7 2 2" xfId="9117"/>
    <cellStyle name="표준 9 5 2 2 7 2 3" xfId="14688"/>
    <cellStyle name="표준 9 5 2 2 7 3" xfId="5400"/>
    <cellStyle name="표준 9 5 2 2 7 3 2" xfId="10975"/>
    <cellStyle name="표준 9 5 2 2 7 3 3" xfId="16546"/>
    <cellStyle name="표준 9 5 2 2 7 4" xfId="7408"/>
    <cellStyle name="표준 9 5 2 2 7 5" xfId="12979"/>
    <cellStyle name="표준 9 5 2 2 8" xfId="2547"/>
    <cellStyle name="표준 9 5 2 2 8 2" xfId="4274"/>
    <cellStyle name="표준 9 5 2 2 8 2 2" xfId="9849"/>
    <cellStyle name="표준 9 5 2 2 8 2 3" xfId="15420"/>
    <cellStyle name="표준 9 5 2 2 8 3" xfId="6132"/>
    <cellStyle name="표준 9 5 2 2 8 3 2" xfId="11707"/>
    <cellStyle name="표준 9 5 2 2 8 3 3" xfId="17278"/>
    <cellStyle name="표준 9 5 2 2 8 4" xfId="8140"/>
    <cellStyle name="표준 9 5 2 2 8 5" xfId="13711"/>
    <cellStyle name="표준 9 5 2 2 9" xfId="352"/>
    <cellStyle name="표준 9 5 2 2 9 2" xfId="4517"/>
    <cellStyle name="표준 9 5 2 2 9 2 2" xfId="10092"/>
    <cellStyle name="표준 9 5 2 2 9 2 3" xfId="15663"/>
    <cellStyle name="표준 9 5 2 2 9 3" xfId="6375"/>
    <cellStyle name="표준 9 5 2 2 9 3 2" xfId="11950"/>
    <cellStyle name="표준 9 5 2 2 9 3 3" xfId="17521"/>
    <cellStyle name="표준 9 5 2 2 9 4" xfId="6676"/>
    <cellStyle name="표준 9 5 2 2 9 5" xfId="12247"/>
    <cellStyle name="표준 9 5 2 3" xfId="225"/>
    <cellStyle name="표준 9 5 2 3 10" xfId="6551"/>
    <cellStyle name="표준 9 5 2 3 11" xfId="12122"/>
    <cellStyle name="표준 9 5 2 3 2" xfId="738"/>
    <cellStyle name="표준 9 5 2 3 2 2" xfId="1554"/>
    <cellStyle name="표준 9 5 2 3 2 3" xfId="2201"/>
    <cellStyle name="표준 9 5 2 3 2 3 2" xfId="3928"/>
    <cellStyle name="표준 9 5 2 3 2 3 2 2" xfId="9503"/>
    <cellStyle name="표준 9 5 2 3 2 3 2 3" xfId="15074"/>
    <cellStyle name="표준 9 5 2 3 2 3 3" xfId="5786"/>
    <cellStyle name="표준 9 5 2 3 2 3 3 2" xfId="11361"/>
    <cellStyle name="표준 9 5 2 3 2 3 3 3" xfId="16932"/>
    <cellStyle name="표준 9 5 2 3 2 3 4" xfId="7794"/>
    <cellStyle name="표준 9 5 2 3 2 3 5" xfId="13365"/>
    <cellStyle name="표준 9 5 2 3 2 4" xfId="3197"/>
    <cellStyle name="표준 9 5 2 3 2 4 2" xfId="8771"/>
    <cellStyle name="표준 9 5 2 3 2 4 3" xfId="14342"/>
    <cellStyle name="표준 9 5 2 3 2 5" xfId="5054"/>
    <cellStyle name="표준 9 5 2 3 2 5 2" xfId="10629"/>
    <cellStyle name="표준 9 5 2 3 2 5 3" xfId="16200"/>
    <cellStyle name="표준 9 5 2 3 2 6" xfId="7062"/>
    <cellStyle name="표준 9 5 2 3 2 7" xfId="12633"/>
    <cellStyle name="표준 9 5 2 3 3" xfId="982"/>
    <cellStyle name="표준 9 5 2 3 3 2" xfId="1555"/>
    <cellStyle name="표준 9 5 2 3 3 3" xfId="2445"/>
    <cellStyle name="표준 9 5 2 3 3 3 2" xfId="4172"/>
    <cellStyle name="표준 9 5 2 3 3 3 2 2" xfId="9747"/>
    <cellStyle name="표준 9 5 2 3 3 3 2 3" xfId="15318"/>
    <cellStyle name="표준 9 5 2 3 3 3 3" xfId="6030"/>
    <cellStyle name="표준 9 5 2 3 3 3 3 2" xfId="11605"/>
    <cellStyle name="표준 9 5 2 3 3 3 3 3" xfId="17176"/>
    <cellStyle name="표준 9 5 2 3 3 3 4" xfId="8038"/>
    <cellStyle name="표준 9 5 2 3 3 3 5" xfId="13609"/>
    <cellStyle name="표준 9 5 2 3 3 4" xfId="3441"/>
    <cellStyle name="표준 9 5 2 3 3 4 2" xfId="9015"/>
    <cellStyle name="표준 9 5 2 3 3 4 3" xfId="14586"/>
    <cellStyle name="표준 9 5 2 3 3 5" xfId="5298"/>
    <cellStyle name="표준 9 5 2 3 3 5 2" xfId="10873"/>
    <cellStyle name="표준 9 5 2 3 3 5 3" xfId="16444"/>
    <cellStyle name="표준 9 5 2 3 3 6" xfId="7306"/>
    <cellStyle name="표준 9 5 2 3 3 7" xfId="12877"/>
    <cellStyle name="표준 9 5 2 3 4" xfId="1553"/>
    <cellStyle name="표준 9 5 2 3 5" xfId="1957"/>
    <cellStyle name="표준 9 5 2 3 5 2" xfId="3684"/>
    <cellStyle name="표준 9 5 2 3 5 2 2" xfId="9259"/>
    <cellStyle name="표준 9 5 2 3 5 2 3" xfId="14830"/>
    <cellStyle name="표준 9 5 2 3 5 3" xfId="5542"/>
    <cellStyle name="표준 9 5 2 3 5 3 2" xfId="11117"/>
    <cellStyle name="표준 9 5 2 3 5 3 3" xfId="16688"/>
    <cellStyle name="표준 9 5 2 3 5 4" xfId="7550"/>
    <cellStyle name="표준 9 5 2 3 5 5" xfId="13121"/>
    <cellStyle name="표준 9 5 2 3 6" xfId="2689"/>
    <cellStyle name="표준 9 5 2 3 6 2" xfId="4416"/>
    <cellStyle name="표준 9 5 2 3 6 2 2" xfId="9991"/>
    <cellStyle name="표준 9 5 2 3 6 2 3" xfId="15562"/>
    <cellStyle name="표준 9 5 2 3 6 3" xfId="6274"/>
    <cellStyle name="표준 9 5 2 3 6 3 2" xfId="11849"/>
    <cellStyle name="표준 9 5 2 3 6 3 3" xfId="17420"/>
    <cellStyle name="표준 9 5 2 3 6 4" xfId="8282"/>
    <cellStyle name="표준 9 5 2 3 6 5" xfId="13853"/>
    <cellStyle name="표준 9 5 2 3 7" xfId="494"/>
    <cellStyle name="표준 9 5 2 3 7 2" xfId="4591"/>
    <cellStyle name="표준 9 5 2 3 7 2 2" xfId="10166"/>
    <cellStyle name="표준 9 5 2 3 7 2 3" xfId="15737"/>
    <cellStyle name="표준 9 5 2 3 7 3" xfId="6449"/>
    <cellStyle name="표준 9 5 2 3 7 3 2" xfId="12024"/>
    <cellStyle name="표준 9 5 2 3 7 3 3" xfId="17595"/>
    <cellStyle name="표준 9 5 2 3 7 4" xfId="6818"/>
    <cellStyle name="표준 9 5 2 3 7 5" xfId="12389"/>
    <cellStyle name="표준 9 5 2 3 8" xfId="2953"/>
    <cellStyle name="표준 9 5 2 3 8 2" xfId="8527"/>
    <cellStyle name="표준 9 5 2 3 8 3" xfId="14098"/>
    <cellStyle name="표준 9 5 2 3 9" xfId="4810"/>
    <cellStyle name="표준 9 5 2 3 9 2" xfId="10385"/>
    <cellStyle name="표준 9 5 2 3 9 3" xfId="15956"/>
    <cellStyle name="표준 9 5 2 4" xfId="274"/>
    <cellStyle name="표준 9 5 2 4 10" xfId="6600"/>
    <cellStyle name="표준 9 5 2 4 11" xfId="12171"/>
    <cellStyle name="표준 9 5 2 4 2" xfId="661"/>
    <cellStyle name="표준 9 5 2 4 2 2" xfId="1557"/>
    <cellStyle name="표준 9 5 2 4 2 3" xfId="2124"/>
    <cellStyle name="표준 9 5 2 4 2 3 2" xfId="3851"/>
    <cellStyle name="표준 9 5 2 4 2 3 2 2" xfId="9426"/>
    <cellStyle name="표준 9 5 2 4 2 3 2 3" xfId="14997"/>
    <cellStyle name="표준 9 5 2 4 2 3 3" xfId="5709"/>
    <cellStyle name="표준 9 5 2 4 2 3 3 2" xfId="11284"/>
    <cellStyle name="표준 9 5 2 4 2 3 3 3" xfId="16855"/>
    <cellStyle name="표준 9 5 2 4 2 3 4" xfId="7717"/>
    <cellStyle name="표준 9 5 2 4 2 3 5" xfId="13288"/>
    <cellStyle name="표준 9 5 2 4 2 4" xfId="3120"/>
    <cellStyle name="표준 9 5 2 4 2 4 2" xfId="8694"/>
    <cellStyle name="표준 9 5 2 4 2 4 3" xfId="14265"/>
    <cellStyle name="표준 9 5 2 4 2 5" xfId="4977"/>
    <cellStyle name="표준 9 5 2 4 2 5 2" xfId="10552"/>
    <cellStyle name="표준 9 5 2 4 2 5 3" xfId="16123"/>
    <cellStyle name="표준 9 5 2 4 2 6" xfId="6985"/>
    <cellStyle name="표준 9 5 2 4 2 7" xfId="12556"/>
    <cellStyle name="표준 9 5 2 4 3" xfId="905"/>
    <cellStyle name="표준 9 5 2 4 3 2" xfId="1558"/>
    <cellStyle name="표준 9 5 2 4 3 3" xfId="2368"/>
    <cellStyle name="표준 9 5 2 4 3 3 2" xfId="4095"/>
    <cellStyle name="표준 9 5 2 4 3 3 2 2" xfId="9670"/>
    <cellStyle name="표준 9 5 2 4 3 3 2 3" xfId="15241"/>
    <cellStyle name="표준 9 5 2 4 3 3 3" xfId="5953"/>
    <cellStyle name="표준 9 5 2 4 3 3 3 2" xfId="11528"/>
    <cellStyle name="표준 9 5 2 4 3 3 3 3" xfId="17099"/>
    <cellStyle name="표준 9 5 2 4 3 3 4" xfId="7961"/>
    <cellStyle name="표준 9 5 2 4 3 3 5" xfId="13532"/>
    <cellStyle name="표준 9 5 2 4 3 4" xfId="3364"/>
    <cellStyle name="표준 9 5 2 4 3 4 2" xfId="8938"/>
    <cellStyle name="표준 9 5 2 4 3 4 3" xfId="14509"/>
    <cellStyle name="표준 9 5 2 4 3 5" xfId="5221"/>
    <cellStyle name="표준 9 5 2 4 3 5 2" xfId="10796"/>
    <cellStyle name="표준 9 5 2 4 3 5 3" xfId="16367"/>
    <cellStyle name="표준 9 5 2 4 3 6" xfId="7229"/>
    <cellStyle name="표준 9 5 2 4 3 7" xfId="12800"/>
    <cellStyle name="표준 9 5 2 4 4" xfId="1556"/>
    <cellStyle name="표준 9 5 2 4 5" xfId="1880"/>
    <cellStyle name="표준 9 5 2 4 5 2" xfId="3607"/>
    <cellStyle name="표준 9 5 2 4 5 2 2" xfId="9182"/>
    <cellStyle name="표준 9 5 2 4 5 2 3" xfId="14753"/>
    <cellStyle name="표준 9 5 2 4 5 3" xfId="5465"/>
    <cellStyle name="표준 9 5 2 4 5 3 2" xfId="11040"/>
    <cellStyle name="표준 9 5 2 4 5 3 3" xfId="16611"/>
    <cellStyle name="표준 9 5 2 4 5 4" xfId="7473"/>
    <cellStyle name="표준 9 5 2 4 5 5" xfId="13044"/>
    <cellStyle name="표준 9 5 2 4 6" xfId="2612"/>
    <cellStyle name="표준 9 5 2 4 6 2" xfId="4339"/>
    <cellStyle name="표준 9 5 2 4 6 2 2" xfId="9914"/>
    <cellStyle name="표준 9 5 2 4 6 2 3" xfId="15485"/>
    <cellStyle name="표준 9 5 2 4 6 3" xfId="6197"/>
    <cellStyle name="표준 9 5 2 4 6 3 2" xfId="11772"/>
    <cellStyle name="표준 9 5 2 4 6 3 3" xfId="17343"/>
    <cellStyle name="표준 9 5 2 4 6 4" xfId="8205"/>
    <cellStyle name="표준 9 5 2 4 6 5" xfId="13776"/>
    <cellStyle name="표준 9 5 2 4 7" xfId="417"/>
    <cellStyle name="표준 9 5 2 4 7 2" xfId="4554"/>
    <cellStyle name="표준 9 5 2 4 7 2 2" xfId="10129"/>
    <cellStyle name="표준 9 5 2 4 7 2 3" xfId="15700"/>
    <cellStyle name="표준 9 5 2 4 7 3" xfId="6412"/>
    <cellStyle name="표준 9 5 2 4 7 3 2" xfId="11987"/>
    <cellStyle name="표준 9 5 2 4 7 3 3" xfId="17558"/>
    <cellStyle name="표준 9 5 2 4 7 4" xfId="6741"/>
    <cellStyle name="표준 9 5 2 4 7 5" xfId="12312"/>
    <cellStyle name="표준 9 5 2 4 8" xfId="2876"/>
    <cellStyle name="표준 9 5 2 4 8 2" xfId="8450"/>
    <cellStyle name="표준 9 5 2 4 8 3" xfId="14021"/>
    <cellStyle name="표준 9 5 2 4 9" xfId="4733"/>
    <cellStyle name="표준 9 5 2 4 9 2" xfId="10308"/>
    <cellStyle name="표준 9 5 2 4 9 3" xfId="15879"/>
    <cellStyle name="표준 9 5 2 5" xfId="571"/>
    <cellStyle name="표준 9 5 2 5 2" xfId="1559"/>
    <cellStyle name="표준 9 5 2 5 3" xfId="2034"/>
    <cellStyle name="표준 9 5 2 5 3 2" xfId="3761"/>
    <cellStyle name="표준 9 5 2 5 3 2 2" xfId="9336"/>
    <cellStyle name="표준 9 5 2 5 3 2 3" xfId="14907"/>
    <cellStyle name="표준 9 5 2 5 3 3" xfId="5619"/>
    <cellStyle name="표준 9 5 2 5 3 3 2" xfId="11194"/>
    <cellStyle name="표준 9 5 2 5 3 3 3" xfId="16765"/>
    <cellStyle name="표준 9 5 2 5 3 4" xfId="7627"/>
    <cellStyle name="표준 9 5 2 5 3 5" xfId="13198"/>
    <cellStyle name="표준 9 5 2 5 4" xfId="3030"/>
    <cellStyle name="표준 9 5 2 5 4 2" xfId="8604"/>
    <cellStyle name="표준 9 5 2 5 4 3" xfId="14175"/>
    <cellStyle name="표준 9 5 2 5 5" xfId="4887"/>
    <cellStyle name="표준 9 5 2 5 5 2" xfId="10462"/>
    <cellStyle name="표준 9 5 2 5 5 3" xfId="16033"/>
    <cellStyle name="표준 9 5 2 5 6" xfId="6895"/>
    <cellStyle name="표준 9 5 2 5 7" xfId="12466"/>
    <cellStyle name="표준 9 5 2 6" xfId="815"/>
    <cellStyle name="표준 9 5 2 6 2" xfId="1560"/>
    <cellStyle name="표준 9 5 2 6 3" xfId="2278"/>
    <cellStyle name="표준 9 5 2 6 3 2" xfId="4005"/>
    <cellStyle name="표준 9 5 2 6 3 2 2" xfId="9580"/>
    <cellStyle name="표준 9 5 2 6 3 2 3" xfId="15151"/>
    <cellStyle name="표준 9 5 2 6 3 3" xfId="5863"/>
    <cellStyle name="표준 9 5 2 6 3 3 2" xfId="11438"/>
    <cellStyle name="표준 9 5 2 6 3 3 3" xfId="17009"/>
    <cellStyle name="표준 9 5 2 6 3 4" xfId="7871"/>
    <cellStyle name="표준 9 5 2 6 3 5" xfId="13442"/>
    <cellStyle name="표준 9 5 2 6 4" xfId="3274"/>
    <cellStyle name="표준 9 5 2 6 4 2" xfId="8848"/>
    <cellStyle name="표준 9 5 2 6 4 3" xfId="14419"/>
    <cellStyle name="표준 9 5 2 6 5" xfId="5131"/>
    <cellStyle name="표준 9 5 2 6 5 2" xfId="10706"/>
    <cellStyle name="표준 9 5 2 6 5 3" xfId="16277"/>
    <cellStyle name="표준 9 5 2 6 6" xfId="7139"/>
    <cellStyle name="표준 9 5 2 6 7" xfId="12710"/>
    <cellStyle name="표준 9 5 2 7" xfId="1543"/>
    <cellStyle name="표준 9 5 2 8" xfId="1790"/>
    <cellStyle name="표준 9 5 2 8 2" xfId="3517"/>
    <cellStyle name="표준 9 5 2 8 2 2" xfId="9092"/>
    <cellStyle name="표준 9 5 2 8 2 3" xfId="14663"/>
    <cellStyle name="표준 9 5 2 8 3" xfId="5375"/>
    <cellStyle name="표준 9 5 2 8 3 2" xfId="10950"/>
    <cellStyle name="표준 9 5 2 8 3 3" xfId="16521"/>
    <cellStyle name="표준 9 5 2 8 4" xfId="7383"/>
    <cellStyle name="표준 9 5 2 8 5" xfId="12954"/>
    <cellStyle name="표준 9 5 2 9" xfId="2522"/>
    <cellStyle name="표준 9 5 2 9 2" xfId="4249"/>
    <cellStyle name="표준 9 5 2 9 2 2" xfId="9824"/>
    <cellStyle name="표준 9 5 2 9 2 3" xfId="15395"/>
    <cellStyle name="표준 9 5 2 9 3" xfId="6107"/>
    <cellStyle name="표준 9 5 2 9 3 2" xfId="11682"/>
    <cellStyle name="표준 9 5 2 9 3 3" xfId="17253"/>
    <cellStyle name="표준 9 5 2 9 4" xfId="8115"/>
    <cellStyle name="표준 9 5 2 9 5" xfId="13686"/>
    <cellStyle name="표준 9 5 3" xfId="188"/>
    <cellStyle name="표준 9 5 3 10" xfId="2799"/>
    <cellStyle name="표준 9 5 3 10 2" xfId="8373"/>
    <cellStyle name="표준 9 5 3 10 3" xfId="13944"/>
    <cellStyle name="표준 9 5 3 11" xfId="4656"/>
    <cellStyle name="표준 9 5 3 11 2" xfId="10231"/>
    <cellStyle name="표준 9 5 3 11 3" xfId="15802"/>
    <cellStyle name="표준 9 5 3 12" xfId="6514"/>
    <cellStyle name="표준 9 5 3 13" xfId="12085"/>
    <cellStyle name="표준 9 5 3 2" xfId="237"/>
    <cellStyle name="표준 9 5 3 2 10" xfId="6563"/>
    <cellStyle name="표준 9 5 3 2 11" xfId="12134"/>
    <cellStyle name="표준 9 5 3 2 2" xfId="751"/>
    <cellStyle name="표준 9 5 3 2 2 2" xfId="1563"/>
    <cellStyle name="표준 9 5 3 2 2 3" xfId="2214"/>
    <cellStyle name="표준 9 5 3 2 2 3 2" xfId="3941"/>
    <cellStyle name="표준 9 5 3 2 2 3 2 2" xfId="9516"/>
    <cellStyle name="표준 9 5 3 2 2 3 2 3" xfId="15087"/>
    <cellStyle name="표준 9 5 3 2 2 3 3" xfId="5799"/>
    <cellStyle name="표준 9 5 3 2 2 3 3 2" xfId="11374"/>
    <cellStyle name="표준 9 5 3 2 2 3 3 3" xfId="16945"/>
    <cellStyle name="표준 9 5 3 2 2 3 4" xfId="7807"/>
    <cellStyle name="표준 9 5 3 2 2 3 5" xfId="13378"/>
    <cellStyle name="표준 9 5 3 2 2 4" xfId="3210"/>
    <cellStyle name="표준 9 5 3 2 2 4 2" xfId="8784"/>
    <cellStyle name="표준 9 5 3 2 2 4 3" xfId="14355"/>
    <cellStyle name="표준 9 5 3 2 2 5" xfId="5067"/>
    <cellStyle name="표준 9 5 3 2 2 5 2" xfId="10642"/>
    <cellStyle name="표준 9 5 3 2 2 5 3" xfId="16213"/>
    <cellStyle name="표준 9 5 3 2 2 6" xfId="7075"/>
    <cellStyle name="표준 9 5 3 2 2 7" xfId="12646"/>
    <cellStyle name="표준 9 5 3 2 3" xfId="995"/>
    <cellStyle name="표준 9 5 3 2 3 2" xfId="1564"/>
    <cellStyle name="표준 9 5 3 2 3 3" xfId="2458"/>
    <cellStyle name="표준 9 5 3 2 3 3 2" xfId="4185"/>
    <cellStyle name="표준 9 5 3 2 3 3 2 2" xfId="9760"/>
    <cellStyle name="표준 9 5 3 2 3 3 2 3" xfId="15331"/>
    <cellStyle name="표준 9 5 3 2 3 3 3" xfId="6043"/>
    <cellStyle name="표준 9 5 3 2 3 3 3 2" xfId="11618"/>
    <cellStyle name="표준 9 5 3 2 3 3 3 3" xfId="17189"/>
    <cellStyle name="표준 9 5 3 2 3 3 4" xfId="8051"/>
    <cellStyle name="표준 9 5 3 2 3 3 5" xfId="13622"/>
    <cellStyle name="표준 9 5 3 2 3 4" xfId="3454"/>
    <cellStyle name="표준 9 5 3 2 3 4 2" xfId="9028"/>
    <cellStyle name="표준 9 5 3 2 3 4 3" xfId="14599"/>
    <cellStyle name="표준 9 5 3 2 3 5" xfId="5311"/>
    <cellStyle name="표준 9 5 3 2 3 5 2" xfId="10886"/>
    <cellStyle name="표준 9 5 3 2 3 5 3" xfId="16457"/>
    <cellStyle name="표준 9 5 3 2 3 6" xfId="7319"/>
    <cellStyle name="표준 9 5 3 2 3 7" xfId="12890"/>
    <cellStyle name="표준 9 5 3 2 4" xfId="1562"/>
    <cellStyle name="표준 9 5 3 2 5" xfId="1970"/>
    <cellStyle name="표준 9 5 3 2 5 2" xfId="3697"/>
    <cellStyle name="표준 9 5 3 2 5 2 2" xfId="9272"/>
    <cellStyle name="표준 9 5 3 2 5 2 3" xfId="14843"/>
    <cellStyle name="표준 9 5 3 2 5 3" xfId="5555"/>
    <cellStyle name="표준 9 5 3 2 5 3 2" xfId="11130"/>
    <cellStyle name="표준 9 5 3 2 5 3 3" xfId="16701"/>
    <cellStyle name="표준 9 5 3 2 5 4" xfId="7563"/>
    <cellStyle name="표준 9 5 3 2 5 5" xfId="13134"/>
    <cellStyle name="표준 9 5 3 2 6" xfId="2702"/>
    <cellStyle name="표준 9 5 3 2 6 2" xfId="4429"/>
    <cellStyle name="표준 9 5 3 2 6 2 2" xfId="10004"/>
    <cellStyle name="표준 9 5 3 2 6 2 3" xfId="15575"/>
    <cellStyle name="표준 9 5 3 2 6 3" xfId="6287"/>
    <cellStyle name="표준 9 5 3 2 6 3 2" xfId="11862"/>
    <cellStyle name="표준 9 5 3 2 6 3 3" xfId="17433"/>
    <cellStyle name="표준 9 5 3 2 6 4" xfId="8295"/>
    <cellStyle name="표준 9 5 3 2 6 5" xfId="13866"/>
    <cellStyle name="표준 9 5 3 2 7" xfId="507"/>
    <cellStyle name="표준 9 5 3 2 7 2" xfId="4603"/>
    <cellStyle name="표준 9 5 3 2 7 2 2" xfId="10178"/>
    <cellStyle name="표준 9 5 3 2 7 2 3" xfId="15749"/>
    <cellStyle name="표준 9 5 3 2 7 3" xfId="6461"/>
    <cellStyle name="표준 9 5 3 2 7 3 2" xfId="12036"/>
    <cellStyle name="표준 9 5 3 2 7 3 3" xfId="17607"/>
    <cellStyle name="표준 9 5 3 2 7 4" xfId="6831"/>
    <cellStyle name="표준 9 5 3 2 7 5" xfId="12402"/>
    <cellStyle name="표준 9 5 3 2 8" xfId="2966"/>
    <cellStyle name="표준 9 5 3 2 8 2" xfId="8540"/>
    <cellStyle name="표준 9 5 3 2 8 3" xfId="14111"/>
    <cellStyle name="표준 9 5 3 2 9" xfId="4823"/>
    <cellStyle name="표준 9 5 3 2 9 2" xfId="10398"/>
    <cellStyle name="표준 9 5 3 2 9 3" xfId="15969"/>
    <cellStyle name="표준 9 5 3 3" xfId="286"/>
    <cellStyle name="표준 9 5 3 3 10" xfId="6612"/>
    <cellStyle name="표준 9 5 3 3 11" xfId="12183"/>
    <cellStyle name="표준 9 5 3 3 2" xfId="674"/>
    <cellStyle name="표준 9 5 3 3 2 2" xfId="1566"/>
    <cellStyle name="표준 9 5 3 3 2 3" xfId="2137"/>
    <cellStyle name="표준 9 5 3 3 2 3 2" xfId="3864"/>
    <cellStyle name="표준 9 5 3 3 2 3 2 2" xfId="9439"/>
    <cellStyle name="표준 9 5 3 3 2 3 2 3" xfId="15010"/>
    <cellStyle name="표준 9 5 3 3 2 3 3" xfId="5722"/>
    <cellStyle name="표준 9 5 3 3 2 3 3 2" xfId="11297"/>
    <cellStyle name="표준 9 5 3 3 2 3 3 3" xfId="16868"/>
    <cellStyle name="표준 9 5 3 3 2 3 4" xfId="7730"/>
    <cellStyle name="표준 9 5 3 3 2 3 5" xfId="13301"/>
    <cellStyle name="표준 9 5 3 3 2 4" xfId="3133"/>
    <cellStyle name="표준 9 5 3 3 2 4 2" xfId="8707"/>
    <cellStyle name="표준 9 5 3 3 2 4 3" xfId="14278"/>
    <cellStyle name="표준 9 5 3 3 2 5" xfId="4990"/>
    <cellStyle name="표준 9 5 3 3 2 5 2" xfId="10565"/>
    <cellStyle name="표준 9 5 3 3 2 5 3" xfId="16136"/>
    <cellStyle name="표준 9 5 3 3 2 6" xfId="6998"/>
    <cellStyle name="표준 9 5 3 3 2 7" xfId="12569"/>
    <cellStyle name="표준 9 5 3 3 3" xfId="918"/>
    <cellStyle name="표준 9 5 3 3 3 2" xfId="1567"/>
    <cellStyle name="표준 9 5 3 3 3 3" xfId="2381"/>
    <cellStyle name="표준 9 5 3 3 3 3 2" xfId="4108"/>
    <cellStyle name="표준 9 5 3 3 3 3 2 2" xfId="9683"/>
    <cellStyle name="표준 9 5 3 3 3 3 2 3" xfId="15254"/>
    <cellStyle name="표준 9 5 3 3 3 3 3" xfId="5966"/>
    <cellStyle name="표준 9 5 3 3 3 3 3 2" xfId="11541"/>
    <cellStyle name="표준 9 5 3 3 3 3 3 3" xfId="17112"/>
    <cellStyle name="표준 9 5 3 3 3 3 4" xfId="7974"/>
    <cellStyle name="표준 9 5 3 3 3 3 5" xfId="13545"/>
    <cellStyle name="표준 9 5 3 3 3 4" xfId="3377"/>
    <cellStyle name="표준 9 5 3 3 3 4 2" xfId="8951"/>
    <cellStyle name="표준 9 5 3 3 3 4 3" xfId="14522"/>
    <cellStyle name="표준 9 5 3 3 3 5" xfId="5234"/>
    <cellStyle name="표준 9 5 3 3 3 5 2" xfId="10809"/>
    <cellStyle name="표준 9 5 3 3 3 5 3" xfId="16380"/>
    <cellStyle name="표준 9 5 3 3 3 6" xfId="7242"/>
    <cellStyle name="표준 9 5 3 3 3 7" xfId="12813"/>
    <cellStyle name="표준 9 5 3 3 4" xfId="1565"/>
    <cellStyle name="표준 9 5 3 3 5" xfId="1893"/>
    <cellStyle name="표준 9 5 3 3 5 2" xfId="3620"/>
    <cellStyle name="표준 9 5 3 3 5 2 2" xfId="9195"/>
    <cellStyle name="표준 9 5 3 3 5 2 3" xfId="14766"/>
    <cellStyle name="표준 9 5 3 3 5 3" xfId="5478"/>
    <cellStyle name="표준 9 5 3 3 5 3 2" xfId="11053"/>
    <cellStyle name="표준 9 5 3 3 5 3 3" xfId="16624"/>
    <cellStyle name="표준 9 5 3 3 5 4" xfId="7486"/>
    <cellStyle name="표준 9 5 3 3 5 5" xfId="13057"/>
    <cellStyle name="표준 9 5 3 3 6" xfId="2625"/>
    <cellStyle name="표준 9 5 3 3 6 2" xfId="4352"/>
    <cellStyle name="표준 9 5 3 3 6 2 2" xfId="9927"/>
    <cellStyle name="표준 9 5 3 3 6 2 3" xfId="15498"/>
    <cellStyle name="표준 9 5 3 3 6 3" xfId="6210"/>
    <cellStyle name="표준 9 5 3 3 6 3 2" xfId="11785"/>
    <cellStyle name="표준 9 5 3 3 6 3 3" xfId="17356"/>
    <cellStyle name="표준 9 5 3 3 6 4" xfId="8218"/>
    <cellStyle name="표준 9 5 3 3 6 5" xfId="13789"/>
    <cellStyle name="표준 9 5 3 3 7" xfId="430"/>
    <cellStyle name="표준 9 5 3 3 7 2" xfId="4566"/>
    <cellStyle name="표준 9 5 3 3 7 2 2" xfId="10141"/>
    <cellStyle name="표준 9 5 3 3 7 2 3" xfId="15712"/>
    <cellStyle name="표준 9 5 3 3 7 3" xfId="6424"/>
    <cellStyle name="표준 9 5 3 3 7 3 2" xfId="11999"/>
    <cellStyle name="표준 9 5 3 3 7 3 3" xfId="17570"/>
    <cellStyle name="표준 9 5 3 3 7 4" xfId="6754"/>
    <cellStyle name="표준 9 5 3 3 7 5" xfId="12325"/>
    <cellStyle name="표준 9 5 3 3 8" xfId="2889"/>
    <cellStyle name="표준 9 5 3 3 8 2" xfId="8463"/>
    <cellStyle name="표준 9 5 3 3 8 3" xfId="14034"/>
    <cellStyle name="표준 9 5 3 3 9" xfId="4746"/>
    <cellStyle name="표준 9 5 3 3 9 2" xfId="10321"/>
    <cellStyle name="표준 9 5 3 3 9 3" xfId="15892"/>
    <cellStyle name="표준 9 5 3 4" xfId="584"/>
    <cellStyle name="표준 9 5 3 4 2" xfId="1568"/>
    <cellStyle name="표준 9 5 3 4 3" xfId="2047"/>
    <cellStyle name="표준 9 5 3 4 3 2" xfId="3774"/>
    <cellStyle name="표준 9 5 3 4 3 2 2" xfId="9349"/>
    <cellStyle name="표준 9 5 3 4 3 2 3" xfId="14920"/>
    <cellStyle name="표준 9 5 3 4 3 3" xfId="5632"/>
    <cellStyle name="표준 9 5 3 4 3 3 2" xfId="11207"/>
    <cellStyle name="표준 9 5 3 4 3 3 3" xfId="16778"/>
    <cellStyle name="표준 9 5 3 4 3 4" xfId="7640"/>
    <cellStyle name="표준 9 5 3 4 3 5" xfId="13211"/>
    <cellStyle name="표준 9 5 3 4 4" xfId="3043"/>
    <cellStyle name="표준 9 5 3 4 4 2" xfId="8617"/>
    <cellStyle name="표준 9 5 3 4 4 3" xfId="14188"/>
    <cellStyle name="표준 9 5 3 4 5" xfId="4900"/>
    <cellStyle name="표준 9 5 3 4 5 2" xfId="10475"/>
    <cellStyle name="표준 9 5 3 4 5 3" xfId="16046"/>
    <cellStyle name="표준 9 5 3 4 6" xfId="6908"/>
    <cellStyle name="표준 9 5 3 4 7" xfId="12479"/>
    <cellStyle name="표준 9 5 3 5" xfId="828"/>
    <cellStyle name="표준 9 5 3 5 2" xfId="1569"/>
    <cellStyle name="표준 9 5 3 5 3" xfId="2291"/>
    <cellStyle name="표준 9 5 3 5 3 2" xfId="4018"/>
    <cellStyle name="표준 9 5 3 5 3 2 2" xfId="9593"/>
    <cellStyle name="표준 9 5 3 5 3 2 3" xfId="15164"/>
    <cellStyle name="표준 9 5 3 5 3 3" xfId="5876"/>
    <cellStyle name="표준 9 5 3 5 3 3 2" xfId="11451"/>
    <cellStyle name="표준 9 5 3 5 3 3 3" xfId="17022"/>
    <cellStyle name="표준 9 5 3 5 3 4" xfId="7884"/>
    <cellStyle name="표준 9 5 3 5 3 5" xfId="13455"/>
    <cellStyle name="표준 9 5 3 5 4" xfId="3287"/>
    <cellStyle name="표준 9 5 3 5 4 2" xfId="8861"/>
    <cellStyle name="표준 9 5 3 5 4 3" xfId="14432"/>
    <cellStyle name="표준 9 5 3 5 5" xfId="5144"/>
    <cellStyle name="표준 9 5 3 5 5 2" xfId="10719"/>
    <cellStyle name="표준 9 5 3 5 5 3" xfId="16290"/>
    <cellStyle name="표준 9 5 3 5 6" xfId="7152"/>
    <cellStyle name="표준 9 5 3 5 7" xfId="12723"/>
    <cellStyle name="표준 9 5 3 6" xfId="1561"/>
    <cellStyle name="표준 9 5 3 7" xfId="1803"/>
    <cellStyle name="표준 9 5 3 7 2" xfId="3530"/>
    <cellStyle name="표준 9 5 3 7 2 2" xfId="9105"/>
    <cellStyle name="표준 9 5 3 7 2 3" xfId="14676"/>
    <cellStyle name="표준 9 5 3 7 3" xfId="5388"/>
    <cellStyle name="표준 9 5 3 7 3 2" xfId="10963"/>
    <cellStyle name="표준 9 5 3 7 3 3" xfId="16534"/>
    <cellStyle name="표준 9 5 3 7 4" xfId="7396"/>
    <cellStyle name="표준 9 5 3 7 5" xfId="12967"/>
    <cellStyle name="표준 9 5 3 8" xfId="2535"/>
    <cellStyle name="표준 9 5 3 8 2" xfId="4262"/>
    <cellStyle name="표준 9 5 3 8 2 2" xfId="9837"/>
    <cellStyle name="표준 9 5 3 8 2 3" xfId="15408"/>
    <cellStyle name="표준 9 5 3 8 3" xfId="6120"/>
    <cellStyle name="표준 9 5 3 8 3 2" xfId="11695"/>
    <cellStyle name="표준 9 5 3 8 3 3" xfId="17266"/>
    <cellStyle name="표준 9 5 3 8 4" xfId="8128"/>
    <cellStyle name="표준 9 5 3 8 5" xfId="13699"/>
    <cellStyle name="표준 9 5 3 9" xfId="340"/>
    <cellStyle name="표준 9 5 3 9 2" xfId="4505"/>
    <cellStyle name="표준 9 5 3 9 2 2" xfId="10080"/>
    <cellStyle name="표준 9 5 3 9 2 3" xfId="15651"/>
    <cellStyle name="표준 9 5 3 9 3" xfId="6363"/>
    <cellStyle name="표준 9 5 3 9 3 2" xfId="11938"/>
    <cellStyle name="표준 9 5 3 9 3 3" xfId="17509"/>
    <cellStyle name="표준 9 5 3 9 4" xfId="6664"/>
    <cellStyle name="표준 9 5 3 9 5" xfId="12235"/>
    <cellStyle name="표준 9 5 4" xfId="213"/>
    <cellStyle name="표준 9 5 4 10" xfId="2824"/>
    <cellStyle name="표준 9 5 4 10 2" xfId="8398"/>
    <cellStyle name="표준 9 5 4 10 3" xfId="13969"/>
    <cellStyle name="표준 9 5 4 11" xfId="4681"/>
    <cellStyle name="표준 9 5 4 11 2" xfId="10256"/>
    <cellStyle name="표준 9 5 4 11 3" xfId="15827"/>
    <cellStyle name="표준 9 5 4 12" xfId="6539"/>
    <cellStyle name="표준 9 5 4 13" xfId="12110"/>
    <cellStyle name="표준 9 5 4 2" xfId="532"/>
    <cellStyle name="표준 9 5 4 2 10" xfId="12427"/>
    <cellStyle name="표준 9 5 4 2 2" xfId="776"/>
    <cellStyle name="표준 9 5 4 2 2 2" xfId="1572"/>
    <cellStyle name="표준 9 5 4 2 2 3" xfId="2239"/>
    <cellStyle name="표준 9 5 4 2 2 3 2" xfId="3966"/>
    <cellStyle name="표준 9 5 4 2 2 3 2 2" xfId="9541"/>
    <cellStyle name="표준 9 5 4 2 2 3 2 3" xfId="15112"/>
    <cellStyle name="표준 9 5 4 2 2 3 3" xfId="5824"/>
    <cellStyle name="표준 9 5 4 2 2 3 3 2" xfId="11399"/>
    <cellStyle name="표준 9 5 4 2 2 3 3 3" xfId="16970"/>
    <cellStyle name="표준 9 5 4 2 2 3 4" xfId="7832"/>
    <cellStyle name="표준 9 5 4 2 2 3 5" xfId="13403"/>
    <cellStyle name="표준 9 5 4 2 2 4" xfId="3235"/>
    <cellStyle name="표준 9 5 4 2 2 4 2" xfId="8809"/>
    <cellStyle name="표준 9 5 4 2 2 4 3" xfId="14380"/>
    <cellStyle name="표준 9 5 4 2 2 5" xfId="5092"/>
    <cellStyle name="표준 9 5 4 2 2 5 2" xfId="10667"/>
    <cellStyle name="표준 9 5 4 2 2 5 3" xfId="16238"/>
    <cellStyle name="표준 9 5 4 2 2 6" xfId="7100"/>
    <cellStyle name="표준 9 5 4 2 2 7" xfId="12671"/>
    <cellStyle name="표준 9 5 4 2 3" xfId="1020"/>
    <cellStyle name="표준 9 5 4 2 3 2" xfId="1573"/>
    <cellStyle name="표준 9 5 4 2 3 3" xfId="2483"/>
    <cellStyle name="표준 9 5 4 2 3 3 2" xfId="4210"/>
    <cellStyle name="표준 9 5 4 2 3 3 2 2" xfId="9785"/>
    <cellStyle name="표준 9 5 4 2 3 3 2 3" xfId="15356"/>
    <cellStyle name="표준 9 5 4 2 3 3 3" xfId="6068"/>
    <cellStyle name="표준 9 5 4 2 3 3 3 2" xfId="11643"/>
    <cellStyle name="표준 9 5 4 2 3 3 3 3" xfId="17214"/>
    <cellStyle name="표준 9 5 4 2 3 3 4" xfId="8076"/>
    <cellStyle name="표준 9 5 4 2 3 3 5" xfId="13647"/>
    <cellStyle name="표준 9 5 4 2 3 4" xfId="3479"/>
    <cellStyle name="표준 9 5 4 2 3 4 2" xfId="9053"/>
    <cellStyle name="표준 9 5 4 2 3 4 3" xfId="14624"/>
    <cellStyle name="표준 9 5 4 2 3 5" xfId="5336"/>
    <cellStyle name="표준 9 5 4 2 3 5 2" xfId="10911"/>
    <cellStyle name="표준 9 5 4 2 3 5 3" xfId="16482"/>
    <cellStyle name="표준 9 5 4 2 3 6" xfId="7344"/>
    <cellStyle name="표준 9 5 4 2 3 7" xfId="12915"/>
    <cellStyle name="표준 9 5 4 2 4" xfId="1571"/>
    <cellStyle name="표준 9 5 4 2 5" xfId="1995"/>
    <cellStyle name="표준 9 5 4 2 5 2" xfId="3722"/>
    <cellStyle name="표준 9 5 4 2 5 2 2" xfId="9297"/>
    <cellStyle name="표준 9 5 4 2 5 2 3" xfId="14868"/>
    <cellStyle name="표준 9 5 4 2 5 3" xfId="5580"/>
    <cellStyle name="표준 9 5 4 2 5 3 2" xfId="11155"/>
    <cellStyle name="표준 9 5 4 2 5 3 3" xfId="16726"/>
    <cellStyle name="표준 9 5 4 2 5 4" xfId="7588"/>
    <cellStyle name="표준 9 5 4 2 5 5" xfId="13159"/>
    <cellStyle name="표준 9 5 4 2 6" xfId="2727"/>
    <cellStyle name="표준 9 5 4 2 6 2" xfId="4454"/>
    <cellStyle name="표준 9 5 4 2 6 2 2" xfId="10029"/>
    <cellStyle name="표준 9 5 4 2 6 2 3" xfId="15600"/>
    <cellStyle name="표준 9 5 4 2 6 3" xfId="6312"/>
    <cellStyle name="표준 9 5 4 2 6 3 2" xfId="11887"/>
    <cellStyle name="표준 9 5 4 2 6 3 3" xfId="17458"/>
    <cellStyle name="표준 9 5 4 2 6 4" xfId="8320"/>
    <cellStyle name="표준 9 5 4 2 6 5" xfId="13891"/>
    <cellStyle name="표준 9 5 4 2 7" xfId="2991"/>
    <cellStyle name="표준 9 5 4 2 7 2" xfId="8565"/>
    <cellStyle name="표준 9 5 4 2 7 3" xfId="14136"/>
    <cellStyle name="표준 9 5 4 2 8" xfId="4848"/>
    <cellStyle name="표준 9 5 4 2 8 2" xfId="10423"/>
    <cellStyle name="표준 9 5 4 2 8 3" xfId="15994"/>
    <cellStyle name="표준 9 5 4 2 9" xfId="6856"/>
    <cellStyle name="표준 9 5 4 3" xfId="455"/>
    <cellStyle name="표준 9 5 4 3 10" xfId="12350"/>
    <cellStyle name="표준 9 5 4 3 2" xfId="699"/>
    <cellStyle name="표준 9 5 4 3 2 2" xfId="1575"/>
    <cellStyle name="표준 9 5 4 3 2 3" xfId="2162"/>
    <cellStyle name="표준 9 5 4 3 2 3 2" xfId="3889"/>
    <cellStyle name="표준 9 5 4 3 2 3 2 2" xfId="9464"/>
    <cellStyle name="표준 9 5 4 3 2 3 2 3" xfId="15035"/>
    <cellStyle name="표준 9 5 4 3 2 3 3" xfId="5747"/>
    <cellStyle name="표준 9 5 4 3 2 3 3 2" xfId="11322"/>
    <cellStyle name="표준 9 5 4 3 2 3 3 3" xfId="16893"/>
    <cellStyle name="표준 9 5 4 3 2 3 4" xfId="7755"/>
    <cellStyle name="표준 9 5 4 3 2 3 5" xfId="13326"/>
    <cellStyle name="표준 9 5 4 3 2 4" xfId="3158"/>
    <cellStyle name="표준 9 5 4 3 2 4 2" xfId="8732"/>
    <cellStyle name="표준 9 5 4 3 2 4 3" xfId="14303"/>
    <cellStyle name="표준 9 5 4 3 2 5" xfId="5015"/>
    <cellStyle name="표준 9 5 4 3 2 5 2" xfId="10590"/>
    <cellStyle name="표준 9 5 4 3 2 5 3" xfId="16161"/>
    <cellStyle name="표준 9 5 4 3 2 6" xfId="7023"/>
    <cellStyle name="표준 9 5 4 3 2 7" xfId="12594"/>
    <cellStyle name="표준 9 5 4 3 3" xfId="943"/>
    <cellStyle name="표준 9 5 4 3 3 2" xfId="1576"/>
    <cellStyle name="표준 9 5 4 3 3 3" xfId="2406"/>
    <cellStyle name="표준 9 5 4 3 3 3 2" xfId="4133"/>
    <cellStyle name="표준 9 5 4 3 3 3 2 2" xfId="9708"/>
    <cellStyle name="표준 9 5 4 3 3 3 2 3" xfId="15279"/>
    <cellStyle name="표준 9 5 4 3 3 3 3" xfId="5991"/>
    <cellStyle name="표준 9 5 4 3 3 3 3 2" xfId="11566"/>
    <cellStyle name="표준 9 5 4 3 3 3 3 3" xfId="17137"/>
    <cellStyle name="표준 9 5 4 3 3 3 4" xfId="7999"/>
    <cellStyle name="표준 9 5 4 3 3 3 5" xfId="13570"/>
    <cellStyle name="표준 9 5 4 3 3 4" xfId="3402"/>
    <cellStyle name="표준 9 5 4 3 3 4 2" xfId="8976"/>
    <cellStyle name="표준 9 5 4 3 3 4 3" xfId="14547"/>
    <cellStyle name="표준 9 5 4 3 3 5" xfId="5259"/>
    <cellStyle name="표준 9 5 4 3 3 5 2" xfId="10834"/>
    <cellStyle name="표준 9 5 4 3 3 5 3" xfId="16405"/>
    <cellStyle name="표준 9 5 4 3 3 6" xfId="7267"/>
    <cellStyle name="표준 9 5 4 3 3 7" xfId="12838"/>
    <cellStyle name="표준 9 5 4 3 4" xfId="1574"/>
    <cellStyle name="표준 9 5 4 3 5" xfId="1918"/>
    <cellStyle name="표준 9 5 4 3 5 2" xfId="3645"/>
    <cellStyle name="표준 9 5 4 3 5 2 2" xfId="9220"/>
    <cellStyle name="표준 9 5 4 3 5 2 3" xfId="14791"/>
    <cellStyle name="표준 9 5 4 3 5 3" xfId="5503"/>
    <cellStyle name="표준 9 5 4 3 5 3 2" xfId="11078"/>
    <cellStyle name="표준 9 5 4 3 5 3 3" xfId="16649"/>
    <cellStyle name="표준 9 5 4 3 5 4" xfId="7511"/>
    <cellStyle name="표준 9 5 4 3 5 5" xfId="13082"/>
    <cellStyle name="표준 9 5 4 3 6" xfId="2650"/>
    <cellStyle name="표준 9 5 4 3 6 2" xfId="4377"/>
    <cellStyle name="표준 9 5 4 3 6 2 2" xfId="9952"/>
    <cellStyle name="표준 9 5 4 3 6 2 3" xfId="15523"/>
    <cellStyle name="표준 9 5 4 3 6 3" xfId="6235"/>
    <cellStyle name="표준 9 5 4 3 6 3 2" xfId="11810"/>
    <cellStyle name="표준 9 5 4 3 6 3 3" xfId="17381"/>
    <cellStyle name="표준 9 5 4 3 6 4" xfId="8243"/>
    <cellStyle name="표준 9 5 4 3 6 5" xfId="13814"/>
    <cellStyle name="표준 9 5 4 3 7" xfId="2914"/>
    <cellStyle name="표준 9 5 4 3 7 2" xfId="8488"/>
    <cellStyle name="표준 9 5 4 3 7 3" xfId="14059"/>
    <cellStyle name="표준 9 5 4 3 8" xfId="4771"/>
    <cellStyle name="표준 9 5 4 3 8 2" xfId="10346"/>
    <cellStyle name="표준 9 5 4 3 8 3" xfId="15917"/>
    <cellStyle name="표준 9 5 4 3 9" xfId="6779"/>
    <cellStyle name="표준 9 5 4 4" xfId="609"/>
    <cellStyle name="표준 9 5 4 4 2" xfId="1577"/>
    <cellStyle name="표준 9 5 4 4 3" xfId="2072"/>
    <cellStyle name="표준 9 5 4 4 3 2" xfId="3799"/>
    <cellStyle name="표준 9 5 4 4 3 2 2" xfId="9374"/>
    <cellStyle name="표준 9 5 4 4 3 2 3" xfId="14945"/>
    <cellStyle name="표준 9 5 4 4 3 3" xfId="5657"/>
    <cellStyle name="표준 9 5 4 4 3 3 2" xfId="11232"/>
    <cellStyle name="표준 9 5 4 4 3 3 3" xfId="16803"/>
    <cellStyle name="표준 9 5 4 4 3 4" xfId="7665"/>
    <cellStyle name="표준 9 5 4 4 3 5" xfId="13236"/>
    <cellStyle name="표준 9 5 4 4 4" xfId="3068"/>
    <cellStyle name="표준 9 5 4 4 4 2" xfId="8642"/>
    <cellStyle name="표준 9 5 4 4 4 3" xfId="14213"/>
    <cellStyle name="표준 9 5 4 4 5" xfId="4925"/>
    <cellStyle name="표준 9 5 4 4 5 2" xfId="10500"/>
    <cellStyle name="표준 9 5 4 4 5 3" xfId="16071"/>
    <cellStyle name="표준 9 5 4 4 6" xfId="6933"/>
    <cellStyle name="표준 9 5 4 4 7" xfId="12504"/>
    <cellStyle name="표준 9 5 4 5" xfId="853"/>
    <cellStyle name="표준 9 5 4 5 2" xfId="1578"/>
    <cellStyle name="표준 9 5 4 5 3" xfId="2316"/>
    <cellStyle name="표준 9 5 4 5 3 2" xfId="4043"/>
    <cellStyle name="표준 9 5 4 5 3 2 2" xfId="9618"/>
    <cellStyle name="표준 9 5 4 5 3 2 3" xfId="15189"/>
    <cellStyle name="표준 9 5 4 5 3 3" xfId="5901"/>
    <cellStyle name="표준 9 5 4 5 3 3 2" xfId="11476"/>
    <cellStyle name="표준 9 5 4 5 3 3 3" xfId="17047"/>
    <cellStyle name="표준 9 5 4 5 3 4" xfId="7909"/>
    <cellStyle name="표준 9 5 4 5 3 5" xfId="13480"/>
    <cellStyle name="표준 9 5 4 5 4" xfId="3312"/>
    <cellStyle name="표준 9 5 4 5 4 2" xfId="8886"/>
    <cellStyle name="표준 9 5 4 5 4 3" xfId="14457"/>
    <cellStyle name="표준 9 5 4 5 5" xfId="5169"/>
    <cellStyle name="표준 9 5 4 5 5 2" xfId="10744"/>
    <cellStyle name="표준 9 5 4 5 5 3" xfId="16315"/>
    <cellStyle name="표준 9 5 4 5 6" xfId="7177"/>
    <cellStyle name="표준 9 5 4 5 7" xfId="12748"/>
    <cellStyle name="표준 9 5 4 6" xfId="1570"/>
    <cellStyle name="표준 9 5 4 7" xfId="1828"/>
    <cellStyle name="표준 9 5 4 7 2" xfId="3555"/>
    <cellStyle name="표준 9 5 4 7 2 2" xfId="9130"/>
    <cellStyle name="표준 9 5 4 7 2 3" xfId="14701"/>
    <cellStyle name="표준 9 5 4 7 3" xfId="5413"/>
    <cellStyle name="표준 9 5 4 7 3 2" xfId="10988"/>
    <cellStyle name="표준 9 5 4 7 3 3" xfId="16559"/>
    <cellStyle name="표준 9 5 4 7 4" xfId="7421"/>
    <cellStyle name="표준 9 5 4 7 5" xfId="12992"/>
    <cellStyle name="표준 9 5 4 8" xfId="2560"/>
    <cellStyle name="표준 9 5 4 8 2" xfId="4287"/>
    <cellStyle name="표준 9 5 4 8 2 2" xfId="9862"/>
    <cellStyle name="표준 9 5 4 8 2 3" xfId="15433"/>
    <cellStyle name="표준 9 5 4 8 3" xfId="6145"/>
    <cellStyle name="표준 9 5 4 8 3 2" xfId="11720"/>
    <cellStyle name="표준 9 5 4 8 3 3" xfId="17291"/>
    <cellStyle name="표준 9 5 4 8 4" xfId="8153"/>
    <cellStyle name="표준 9 5 4 8 5" xfId="13724"/>
    <cellStyle name="표준 9 5 4 9" xfId="365"/>
    <cellStyle name="표준 9 5 4 9 2" xfId="4530"/>
    <cellStyle name="표준 9 5 4 9 2 2" xfId="10105"/>
    <cellStyle name="표준 9 5 4 9 2 3" xfId="15676"/>
    <cellStyle name="표준 9 5 4 9 3" xfId="6388"/>
    <cellStyle name="표준 9 5 4 9 3 2" xfId="11963"/>
    <cellStyle name="표준 9 5 4 9 3 3" xfId="17534"/>
    <cellStyle name="표준 9 5 4 9 4" xfId="6689"/>
    <cellStyle name="표준 9 5 4 9 5" xfId="12260"/>
    <cellStyle name="표준 9 5 5" xfId="262"/>
    <cellStyle name="표준 9 5 5 10" xfId="2837"/>
    <cellStyle name="표준 9 5 5 10 2" xfId="8411"/>
    <cellStyle name="표준 9 5 5 10 3" xfId="13982"/>
    <cellStyle name="표준 9 5 5 11" xfId="4694"/>
    <cellStyle name="표준 9 5 5 11 2" xfId="10269"/>
    <cellStyle name="표준 9 5 5 11 3" xfId="15840"/>
    <cellStyle name="표준 9 5 5 12" xfId="6588"/>
    <cellStyle name="표준 9 5 5 13" xfId="12159"/>
    <cellStyle name="표준 9 5 5 2" xfId="545"/>
    <cellStyle name="표준 9 5 5 2 10" xfId="12440"/>
    <cellStyle name="표준 9 5 5 2 2" xfId="789"/>
    <cellStyle name="표준 9 5 5 2 2 2" xfId="1581"/>
    <cellStyle name="표준 9 5 5 2 2 3" xfId="2252"/>
    <cellStyle name="표준 9 5 5 2 2 3 2" xfId="3979"/>
    <cellStyle name="표준 9 5 5 2 2 3 2 2" xfId="9554"/>
    <cellStyle name="표준 9 5 5 2 2 3 2 3" xfId="15125"/>
    <cellStyle name="표준 9 5 5 2 2 3 3" xfId="5837"/>
    <cellStyle name="표준 9 5 5 2 2 3 3 2" xfId="11412"/>
    <cellStyle name="표준 9 5 5 2 2 3 3 3" xfId="16983"/>
    <cellStyle name="표준 9 5 5 2 2 3 4" xfId="7845"/>
    <cellStyle name="표준 9 5 5 2 2 3 5" xfId="13416"/>
    <cellStyle name="표준 9 5 5 2 2 4" xfId="3248"/>
    <cellStyle name="표준 9 5 5 2 2 4 2" xfId="8822"/>
    <cellStyle name="표준 9 5 5 2 2 4 3" xfId="14393"/>
    <cellStyle name="표준 9 5 5 2 2 5" xfId="5105"/>
    <cellStyle name="표준 9 5 5 2 2 5 2" xfId="10680"/>
    <cellStyle name="표준 9 5 5 2 2 5 3" xfId="16251"/>
    <cellStyle name="표준 9 5 5 2 2 6" xfId="7113"/>
    <cellStyle name="표준 9 5 5 2 2 7" xfId="12684"/>
    <cellStyle name="표준 9 5 5 2 3" xfId="1033"/>
    <cellStyle name="표준 9 5 5 2 3 2" xfId="1582"/>
    <cellStyle name="표준 9 5 5 2 3 3" xfId="2496"/>
    <cellStyle name="표준 9 5 5 2 3 3 2" xfId="4223"/>
    <cellStyle name="표준 9 5 5 2 3 3 2 2" xfId="9798"/>
    <cellStyle name="표준 9 5 5 2 3 3 2 3" xfId="15369"/>
    <cellStyle name="표준 9 5 5 2 3 3 3" xfId="6081"/>
    <cellStyle name="표준 9 5 5 2 3 3 3 2" xfId="11656"/>
    <cellStyle name="표준 9 5 5 2 3 3 3 3" xfId="17227"/>
    <cellStyle name="표준 9 5 5 2 3 3 4" xfId="8089"/>
    <cellStyle name="표준 9 5 5 2 3 3 5" xfId="13660"/>
    <cellStyle name="표준 9 5 5 2 3 4" xfId="3492"/>
    <cellStyle name="표준 9 5 5 2 3 4 2" xfId="9066"/>
    <cellStyle name="표준 9 5 5 2 3 4 3" xfId="14637"/>
    <cellStyle name="표준 9 5 5 2 3 5" xfId="5349"/>
    <cellStyle name="표준 9 5 5 2 3 5 2" xfId="10924"/>
    <cellStyle name="표준 9 5 5 2 3 5 3" xfId="16495"/>
    <cellStyle name="표준 9 5 5 2 3 6" xfId="7357"/>
    <cellStyle name="표준 9 5 5 2 3 7" xfId="12928"/>
    <cellStyle name="표준 9 5 5 2 4" xfId="1580"/>
    <cellStyle name="표준 9 5 5 2 5" xfId="2008"/>
    <cellStyle name="표준 9 5 5 2 5 2" xfId="3735"/>
    <cellStyle name="표준 9 5 5 2 5 2 2" xfId="9310"/>
    <cellStyle name="표준 9 5 5 2 5 2 3" xfId="14881"/>
    <cellStyle name="표준 9 5 5 2 5 3" xfId="5593"/>
    <cellStyle name="표준 9 5 5 2 5 3 2" xfId="11168"/>
    <cellStyle name="표준 9 5 5 2 5 3 3" xfId="16739"/>
    <cellStyle name="표준 9 5 5 2 5 4" xfId="7601"/>
    <cellStyle name="표준 9 5 5 2 5 5" xfId="13172"/>
    <cellStyle name="표준 9 5 5 2 6" xfId="2740"/>
    <cellStyle name="표준 9 5 5 2 6 2" xfId="4467"/>
    <cellStyle name="표준 9 5 5 2 6 2 2" xfId="10042"/>
    <cellStyle name="표준 9 5 5 2 6 2 3" xfId="15613"/>
    <cellStyle name="표준 9 5 5 2 6 3" xfId="6325"/>
    <cellStyle name="표준 9 5 5 2 6 3 2" xfId="11900"/>
    <cellStyle name="표준 9 5 5 2 6 3 3" xfId="17471"/>
    <cellStyle name="표준 9 5 5 2 6 4" xfId="8333"/>
    <cellStyle name="표준 9 5 5 2 6 5" xfId="13904"/>
    <cellStyle name="표준 9 5 5 2 7" xfId="3004"/>
    <cellStyle name="표준 9 5 5 2 7 2" xfId="8578"/>
    <cellStyle name="표준 9 5 5 2 7 3" xfId="14149"/>
    <cellStyle name="표준 9 5 5 2 8" xfId="4861"/>
    <cellStyle name="표준 9 5 5 2 8 2" xfId="10436"/>
    <cellStyle name="표준 9 5 5 2 8 3" xfId="16007"/>
    <cellStyle name="표준 9 5 5 2 9" xfId="6869"/>
    <cellStyle name="표준 9 5 5 3" xfId="468"/>
    <cellStyle name="표준 9 5 5 3 10" xfId="12363"/>
    <cellStyle name="표준 9 5 5 3 2" xfId="712"/>
    <cellStyle name="표준 9 5 5 3 2 2" xfId="1584"/>
    <cellStyle name="표준 9 5 5 3 2 3" xfId="2175"/>
    <cellStyle name="표준 9 5 5 3 2 3 2" xfId="3902"/>
    <cellStyle name="표준 9 5 5 3 2 3 2 2" xfId="9477"/>
    <cellStyle name="표준 9 5 5 3 2 3 2 3" xfId="15048"/>
    <cellStyle name="표준 9 5 5 3 2 3 3" xfId="5760"/>
    <cellStyle name="표준 9 5 5 3 2 3 3 2" xfId="11335"/>
    <cellStyle name="표준 9 5 5 3 2 3 3 3" xfId="16906"/>
    <cellStyle name="표준 9 5 5 3 2 3 4" xfId="7768"/>
    <cellStyle name="표준 9 5 5 3 2 3 5" xfId="13339"/>
    <cellStyle name="표준 9 5 5 3 2 4" xfId="3171"/>
    <cellStyle name="표준 9 5 5 3 2 4 2" xfId="8745"/>
    <cellStyle name="표준 9 5 5 3 2 4 3" xfId="14316"/>
    <cellStyle name="표준 9 5 5 3 2 5" xfId="5028"/>
    <cellStyle name="표준 9 5 5 3 2 5 2" xfId="10603"/>
    <cellStyle name="표준 9 5 5 3 2 5 3" xfId="16174"/>
    <cellStyle name="표준 9 5 5 3 2 6" xfId="7036"/>
    <cellStyle name="표준 9 5 5 3 2 7" xfId="12607"/>
    <cellStyle name="표준 9 5 5 3 3" xfId="956"/>
    <cellStyle name="표준 9 5 5 3 3 2" xfId="1585"/>
    <cellStyle name="표준 9 5 5 3 3 3" xfId="2419"/>
    <cellStyle name="표준 9 5 5 3 3 3 2" xfId="4146"/>
    <cellStyle name="표준 9 5 5 3 3 3 2 2" xfId="9721"/>
    <cellStyle name="표준 9 5 5 3 3 3 2 3" xfId="15292"/>
    <cellStyle name="표준 9 5 5 3 3 3 3" xfId="6004"/>
    <cellStyle name="표준 9 5 5 3 3 3 3 2" xfId="11579"/>
    <cellStyle name="표준 9 5 5 3 3 3 3 3" xfId="17150"/>
    <cellStyle name="표준 9 5 5 3 3 3 4" xfId="8012"/>
    <cellStyle name="표준 9 5 5 3 3 3 5" xfId="13583"/>
    <cellStyle name="표준 9 5 5 3 3 4" xfId="3415"/>
    <cellStyle name="표준 9 5 5 3 3 4 2" xfId="8989"/>
    <cellStyle name="표준 9 5 5 3 3 4 3" xfId="14560"/>
    <cellStyle name="표준 9 5 5 3 3 5" xfId="5272"/>
    <cellStyle name="표준 9 5 5 3 3 5 2" xfId="10847"/>
    <cellStyle name="표준 9 5 5 3 3 5 3" xfId="16418"/>
    <cellStyle name="표준 9 5 5 3 3 6" xfId="7280"/>
    <cellStyle name="표준 9 5 5 3 3 7" xfId="12851"/>
    <cellStyle name="표준 9 5 5 3 4" xfId="1583"/>
    <cellStyle name="표준 9 5 5 3 5" xfId="1931"/>
    <cellStyle name="표준 9 5 5 3 5 2" xfId="3658"/>
    <cellStyle name="표준 9 5 5 3 5 2 2" xfId="9233"/>
    <cellStyle name="표준 9 5 5 3 5 2 3" xfId="14804"/>
    <cellStyle name="표준 9 5 5 3 5 3" xfId="5516"/>
    <cellStyle name="표준 9 5 5 3 5 3 2" xfId="11091"/>
    <cellStyle name="표준 9 5 5 3 5 3 3" xfId="16662"/>
    <cellStyle name="표준 9 5 5 3 5 4" xfId="7524"/>
    <cellStyle name="표준 9 5 5 3 5 5" xfId="13095"/>
    <cellStyle name="표준 9 5 5 3 6" xfId="2663"/>
    <cellStyle name="표준 9 5 5 3 6 2" xfId="4390"/>
    <cellStyle name="표준 9 5 5 3 6 2 2" xfId="9965"/>
    <cellStyle name="표준 9 5 5 3 6 2 3" xfId="15536"/>
    <cellStyle name="표준 9 5 5 3 6 3" xfId="6248"/>
    <cellStyle name="표준 9 5 5 3 6 3 2" xfId="11823"/>
    <cellStyle name="표준 9 5 5 3 6 3 3" xfId="17394"/>
    <cellStyle name="표준 9 5 5 3 6 4" xfId="8256"/>
    <cellStyle name="표준 9 5 5 3 6 5" xfId="13827"/>
    <cellStyle name="표준 9 5 5 3 7" xfId="2927"/>
    <cellStyle name="표준 9 5 5 3 7 2" xfId="8501"/>
    <cellStyle name="표준 9 5 5 3 7 3" xfId="14072"/>
    <cellStyle name="표준 9 5 5 3 8" xfId="4784"/>
    <cellStyle name="표준 9 5 5 3 8 2" xfId="10359"/>
    <cellStyle name="표준 9 5 5 3 8 3" xfId="15930"/>
    <cellStyle name="표준 9 5 5 3 9" xfId="6792"/>
    <cellStyle name="표준 9 5 5 4" xfId="622"/>
    <cellStyle name="표준 9 5 5 4 2" xfId="1586"/>
    <cellStyle name="표준 9 5 5 4 3" xfId="2085"/>
    <cellStyle name="표준 9 5 5 4 3 2" xfId="3812"/>
    <cellStyle name="표준 9 5 5 4 3 2 2" xfId="9387"/>
    <cellStyle name="표준 9 5 5 4 3 2 3" xfId="14958"/>
    <cellStyle name="표준 9 5 5 4 3 3" xfId="5670"/>
    <cellStyle name="표준 9 5 5 4 3 3 2" xfId="11245"/>
    <cellStyle name="표준 9 5 5 4 3 3 3" xfId="16816"/>
    <cellStyle name="표준 9 5 5 4 3 4" xfId="7678"/>
    <cellStyle name="표준 9 5 5 4 3 5" xfId="13249"/>
    <cellStyle name="표준 9 5 5 4 4" xfId="3081"/>
    <cellStyle name="표준 9 5 5 4 4 2" xfId="8655"/>
    <cellStyle name="표준 9 5 5 4 4 3" xfId="14226"/>
    <cellStyle name="표준 9 5 5 4 5" xfId="4938"/>
    <cellStyle name="표준 9 5 5 4 5 2" xfId="10513"/>
    <cellStyle name="표준 9 5 5 4 5 3" xfId="16084"/>
    <cellStyle name="표준 9 5 5 4 6" xfId="6946"/>
    <cellStyle name="표준 9 5 5 4 7" xfId="12517"/>
    <cellStyle name="표준 9 5 5 5" xfId="866"/>
    <cellStyle name="표준 9 5 5 5 2" xfId="1587"/>
    <cellStyle name="표준 9 5 5 5 3" xfId="2329"/>
    <cellStyle name="표준 9 5 5 5 3 2" xfId="4056"/>
    <cellStyle name="표준 9 5 5 5 3 2 2" xfId="9631"/>
    <cellStyle name="표준 9 5 5 5 3 2 3" xfId="15202"/>
    <cellStyle name="표준 9 5 5 5 3 3" xfId="5914"/>
    <cellStyle name="표준 9 5 5 5 3 3 2" xfId="11489"/>
    <cellStyle name="표준 9 5 5 5 3 3 3" xfId="17060"/>
    <cellStyle name="표준 9 5 5 5 3 4" xfId="7922"/>
    <cellStyle name="표준 9 5 5 5 3 5" xfId="13493"/>
    <cellStyle name="표준 9 5 5 5 4" xfId="3325"/>
    <cellStyle name="표준 9 5 5 5 4 2" xfId="8899"/>
    <cellStyle name="표준 9 5 5 5 4 3" xfId="14470"/>
    <cellStyle name="표준 9 5 5 5 5" xfId="5182"/>
    <cellStyle name="표준 9 5 5 5 5 2" xfId="10757"/>
    <cellStyle name="표준 9 5 5 5 5 3" xfId="16328"/>
    <cellStyle name="표준 9 5 5 5 6" xfId="7190"/>
    <cellStyle name="표준 9 5 5 5 7" xfId="12761"/>
    <cellStyle name="표준 9 5 5 6" xfId="1579"/>
    <cellStyle name="표준 9 5 5 7" xfId="1841"/>
    <cellStyle name="표준 9 5 5 7 2" xfId="3568"/>
    <cellStyle name="표준 9 5 5 7 2 2" xfId="9143"/>
    <cellStyle name="표준 9 5 5 7 2 3" xfId="14714"/>
    <cellStyle name="표준 9 5 5 7 3" xfId="5426"/>
    <cellStyle name="표준 9 5 5 7 3 2" xfId="11001"/>
    <cellStyle name="표준 9 5 5 7 3 3" xfId="16572"/>
    <cellStyle name="표준 9 5 5 7 4" xfId="7434"/>
    <cellStyle name="표준 9 5 5 7 5" xfId="13005"/>
    <cellStyle name="표준 9 5 5 8" xfId="2573"/>
    <cellStyle name="표준 9 5 5 8 2" xfId="4300"/>
    <cellStyle name="표준 9 5 5 8 2 2" xfId="9875"/>
    <cellStyle name="표준 9 5 5 8 2 3" xfId="15446"/>
    <cellStyle name="표준 9 5 5 8 3" xfId="6158"/>
    <cellStyle name="표준 9 5 5 8 3 2" xfId="11733"/>
    <cellStyle name="표준 9 5 5 8 3 3" xfId="17304"/>
    <cellStyle name="표준 9 5 5 8 4" xfId="8166"/>
    <cellStyle name="표준 9 5 5 8 5" xfId="13737"/>
    <cellStyle name="표준 9 5 5 9" xfId="378"/>
    <cellStyle name="표준 9 5 5 9 2" xfId="4542"/>
    <cellStyle name="표준 9 5 5 9 2 2" xfId="10117"/>
    <cellStyle name="표준 9 5 5 9 2 3" xfId="15688"/>
    <cellStyle name="표준 9 5 5 9 3" xfId="6400"/>
    <cellStyle name="표준 9 5 5 9 3 2" xfId="11975"/>
    <cellStyle name="표준 9 5 5 9 3 3" xfId="17546"/>
    <cellStyle name="표준 9 5 5 9 4" xfId="6702"/>
    <cellStyle name="표준 9 5 5 9 5" xfId="12273"/>
    <cellStyle name="표준 9 5 6" xfId="391"/>
    <cellStyle name="표준 9 5 6 10" xfId="6715"/>
    <cellStyle name="표준 9 5 6 11" xfId="12286"/>
    <cellStyle name="표준 9 5 6 2" xfId="481"/>
    <cellStyle name="표준 9 5 6 2 10" xfId="12376"/>
    <cellStyle name="표준 9 5 6 2 2" xfId="725"/>
    <cellStyle name="표준 9 5 6 2 2 2" xfId="1590"/>
    <cellStyle name="표준 9 5 6 2 2 3" xfId="2188"/>
    <cellStyle name="표준 9 5 6 2 2 3 2" xfId="3915"/>
    <cellStyle name="표준 9 5 6 2 2 3 2 2" xfId="9490"/>
    <cellStyle name="표준 9 5 6 2 2 3 2 3" xfId="15061"/>
    <cellStyle name="표준 9 5 6 2 2 3 3" xfId="5773"/>
    <cellStyle name="표준 9 5 6 2 2 3 3 2" xfId="11348"/>
    <cellStyle name="표준 9 5 6 2 2 3 3 3" xfId="16919"/>
    <cellStyle name="표준 9 5 6 2 2 3 4" xfId="7781"/>
    <cellStyle name="표준 9 5 6 2 2 3 5" xfId="13352"/>
    <cellStyle name="표준 9 5 6 2 2 4" xfId="3184"/>
    <cellStyle name="표준 9 5 6 2 2 4 2" xfId="8758"/>
    <cellStyle name="표준 9 5 6 2 2 4 3" xfId="14329"/>
    <cellStyle name="표준 9 5 6 2 2 5" xfId="5041"/>
    <cellStyle name="표준 9 5 6 2 2 5 2" xfId="10616"/>
    <cellStyle name="표준 9 5 6 2 2 5 3" xfId="16187"/>
    <cellStyle name="표준 9 5 6 2 2 6" xfId="7049"/>
    <cellStyle name="표준 9 5 6 2 2 7" xfId="12620"/>
    <cellStyle name="표준 9 5 6 2 3" xfId="969"/>
    <cellStyle name="표준 9 5 6 2 3 2" xfId="1591"/>
    <cellStyle name="표준 9 5 6 2 3 3" xfId="2432"/>
    <cellStyle name="표준 9 5 6 2 3 3 2" xfId="4159"/>
    <cellStyle name="표준 9 5 6 2 3 3 2 2" xfId="9734"/>
    <cellStyle name="표준 9 5 6 2 3 3 2 3" xfId="15305"/>
    <cellStyle name="표준 9 5 6 2 3 3 3" xfId="6017"/>
    <cellStyle name="표준 9 5 6 2 3 3 3 2" xfId="11592"/>
    <cellStyle name="표준 9 5 6 2 3 3 3 3" xfId="17163"/>
    <cellStyle name="표준 9 5 6 2 3 3 4" xfId="8025"/>
    <cellStyle name="표준 9 5 6 2 3 3 5" xfId="13596"/>
    <cellStyle name="표준 9 5 6 2 3 4" xfId="3428"/>
    <cellStyle name="표준 9 5 6 2 3 4 2" xfId="9002"/>
    <cellStyle name="표준 9 5 6 2 3 4 3" xfId="14573"/>
    <cellStyle name="표준 9 5 6 2 3 5" xfId="5285"/>
    <cellStyle name="표준 9 5 6 2 3 5 2" xfId="10860"/>
    <cellStyle name="표준 9 5 6 2 3 5 3" xfId="16431"/>
    <cellStyle name="표준 9 5 6 2 3 6" xfId="7293"/>
    <cellStyle name="표준 9 5 6 2 3 7" xfId="12864"/>
    <cellStyle name="표준 9 5 6 2 4" xfId="1589"/>
    <cellStyle name="표준 9 5 6 2 5" xfId="1944"/>
    <cellStyle name="표준 9 5 6 2 5 2" xfId="3671"/>
    <cellStyle name="표준 9 5 6 2 5 2 2" xfId="9246"/>
    <cellStyle name="표준 9 5 6 2 5 2 3" xfId="14817"/>
    <cellStyle name="표준 9 5 6 2 5 3" xfId="5529"/>
    <cellStyle name="표준 9 5 6 2 5 3 2" xfId="11104"/>
    <cellStyle name="표준 9 5 6 2 5 3 3" xfId="16675"/>
    <cellStyle name="표준 9 5 6 2 5 4" xfId="7537"/>
    <cellStyle name="표준 9 5 6 2 5 5" xfId="13108"/>
    <cellStyle name="표준 9 5 6 2 6" xfId="2676"/>
    <cellStyle name="표준 9 5 6 2 6 2" xfId="4403"/>
    <cellStyle name="표준 9 5 6 2 6 2 2" xfId="9978"/>
    <cellStyle name="표준 9 5 6 2 6 2 3" xfId="15549"/>
    <cellStyle name="표준 9 5 6 2 6 3" xfId="6261"/>
    <cellStyle name="표준 9 5 6 2 6 3 2" xfId="11836"/>
    <cellStyle name="표준 9 5 6 2 6 3 3" xfId="17407"/>
    <cellStyle name="표준 9 5 6 2 6 4" xfId="8269"/>
    <cellStyle name="표준 9 5 6 2 6 5" xfId="13840"/>
    <cellStyle name="표준 9 5 6 2 7" xfId="2940"/>
    <cellStyle name="표준 9 5 6 2 7 2" xfId="8514"/>
    <cellStyle name="표준 9 5 6 2 7 3" xfId="14085"/>
    <cellStyle name="표준 9 5 6 2 8" xfId="4797"/>
    <cellStyle name="표준 9 5 6 2 8 2" xfId="10372"/>
    <cellStyle name="표준 9 5 6 2 8 3" xfId="15943"/>
    <cellStyle name="표준 9 5 6 2 9" xfId="6805"/>
    <cellStyle name="표준 9 5 6 3" xfId="635"/>
    <cellStyle name="표준 9 5 6 3 2" xfId="1592"/>
    <cellStyle name="표준 9 5 6 3 3" xfId="2098"/>
    <cellStyle name="표준 9 5 6 3 3 2" xfId="3825"/>
    <cellStyle name="표준 9 5 6 3 3 2 2" xfId="9400"/>
    <cellStyle name="표준 9 5 6 3 3 2 3" xfId="14971"/>
    <cellStyle name="표준 9 5 6 3 3 3" xfId="5683"/>
    <cellStyle name="표준 9 5 6 3 3 3 2" xfId="11258"/>
    <cellStyle name="표준 9 5 6 3 3 3 3" xfId="16829"/>
    <cellStyle name="표준 9 5 6 3 3 4" xfId="7691"/>
    <cellStyle name="표준 9 5 6 3 3 5" xfId="13262"/>
    <cellStyle name="표준 9 5 6 3 4" xfId="3094"/>
    <cellStyle name="표준 9 5 6 3 4 2" xfId="8668"/>
    <cellStyle name="표준 9 5 6 3 4 3" xfId="14239"/>
    <cellStyle name="표준 9 5 6 3 5" xfId="4951"/>
    <cellStyle name="표준 9 5 6 3 5 2" xfId="10526"/>
    <cellStyle name="표준 9 5 6 3 5 3" xfId="16097"/>
    <cellStyle name="표준 9 5 6 3 6" xfId="6959"/>
    <cellStyle name="표준 9 5 6 3 7" xfId="12530"/>
    <cellStyle name="표준 9 5 6 4" xfId="879"/>
    <cellStyle name="표준 9 5 6 4 2" xfId="1593"/>
    <cellStyle name="표준 9 5 6 4 3" xfId="2342"/>
    <cellStyle name="표준 9 5 6 4 3 2" xfId="4069"/>
    <cellStyle name="표준 9 5 6 4 3 2 2" xfId="9644"/>
    <cellStyle name="표준 9 5 6 4 3 2 3" xfId="15215"/>
    <cellStyle name="표준 9 5 6 4 3 3" xfId="5927"/>
    <cellStyle name="표준 9 5 6 4 3 3 2" xfId="11502"/>
    <cellStyle name="표준 9 5 6 4 3 3 3" xfId="17073"/>
    <cellStyle name="표준 9 5 6 4 3 4" xfId="7935"/>
    <cellStyle name="표준 9 5 6 4 3 5" xfId="13506"/>
    <cellStyle name="표준 9 5 6 4 4" xfId="3338"/>
    <cellStyle name="표준 9 5 6 4 4 2" xfId="8912"/>
    <cellStyle name="표준 9 5 6 4 4 3" xfId="14483"/>
    <cellStyle name="표준 9 5 6 4 5" xfId="5195"/>
    <cellStyle name="표준 9 5 6 4 5 2" xfId="10770"/>
    <cellStyle name="표준 9 5 6 4 5 3" xfId="16341"/>
    <cellStyle name="표준 9 5 6 4 6" xfId="7203"/>
    <cellStyle name="표준 9 5 6 4 7" xfId="12774"/>
    <cellStyle name="표준 9 5 6 5" xfId="1588"/>
    <cellStyle name="표준 9 5 6 6" xfId="1854"/>
    <cellStyle name="표준 9 5 6 6 2" xfId="3581"/>
    <cellStyle name="표준 9 5 6 6 2 2" xfId="9156"/>
    <cellStyle name="표준 9 5 6 6 2 3" xfId="14727"/>
    <cellStyle name="표준 9 5 6 6 3" xfId="5439"/>
    <cellStyle name="표준 9 5 6 6 3 2" xfId="11014"/>
    <cellStyle name="표준 9 5 6 6 3 3" xfId="16585"/>
    <cellStyle name="표준 9 5 6 6 4" xfId="7447"/>
    <cellStyle name="표준 9 5 6 6 5" xfId="13018"/>
    <cellStyle name="표준 9 5 6 7" xfId="2586"/>
    <cellStyle name="표준 9 5 6 7 2" xfId="4313"/>
    <cellStyle name="표준 9 5 6 7 2 2" xfId="9888"/>
    <cellStyle name="표준 9 5 6 7 2 3" xfId="15459"/>
    <cellStyle name="표준 9 5 6 7 3" xfId="6171"/>
    <cellStyle name="표준 9 5 6 7 3 2" xfId="11746"/>
    <cellStyle name="표준 9 5 6 7 3 3" xfId="17317"/>
    <cellStyle name="표준 9 5 6 7 4" xfId="8179"/>
    <cellStyle name="표준 9 5 6 7 5" xfId="13750"/>
    <cellStyle name="표준 9 5 6 8" xfId="2850"/>
    <cellStyle name="표준 9 5 6 8 2" xfId="8424"/>
    <cellStyle name="표준 9 5 6 8 3" xfId="13995"/>
    <cellStyle name="표준 9 5 6 9" xfId="4707"/>
    <cellStyle name="표준 9 5 6 9 2" xfId="10282"/>
    <cellStyle name="표준 9 5 6 9 3" xfId="15853"/>
    <cellStyle name="표준 9 5 7" xfId="404"/>
    <cellStyle name="표준 9 5 7 10" xfId="12299"/>
    <cellStyle name="표준 9 5 7 2" xfId="648"/>
    <cellStyle name="표준 9 5 7 2 2" xfId="1595"/>
    <cellStyle name="표준 9 5 7 2 3" xfId="2111"/>
    <cellStyle name="표준 9 5 7 2 3 2" xfId="3838"/>
    <cellStyle name="표준 9 5 7 2 3 2 2" xfId="9413"/>
    <cellStyle name="표준 9 5 7 2 3 2 3" xfId="14984"/>
    <cellStyle name="표준 9 5 7 2 3 3" xfId="5696"/>
    <cellStyle name="표준 9 5 7 2 3 3 2" xfId="11271"/>
    <cellStyle name="표준 9 5 7 2 3 3 3" xfId="16842"/>
    <cellStyle name="표준 9 5 7 2 3 4" xfId="7704"/>
    <cellStyle name="표준 9 5 7 2 3 5" xfId="13275"/>
    <cellStyle name="표준 9 5 7 2 4" xfId="3107"/>
    <cellStyle name="표준 9 5 7 2 4 2" xfId="8681"/>
    <cellStyle name="표준 9 5 7 2 4 3" xfId="14252"/>
    <cellStyle name="표준 9 5 7 2 5" xfId="4964"/>
    <cellStyle name="표준 9 5 7 2 5 2" xfId="10539"/>
    <cellStyle name="표준 9 5 7 2 5 3" xfId="16110"/>
    <cellStyle name="표준 9 5 7 2 6" xfId="6972"/>
    <cellStyle name="표준 9 5 7 2 7" xfId="12543"/>
    <cellStyle name="표준 9 5 7 3" xfId="892"/>
    <cellStyle name="표준 9 5 7 3 2" xfId="1596"/>
    <cellStyle name="표준 9 5 7 3 3" xfId="2355"/>
    <cellStyle name="표준 9 5 7 3 3 2" xfId="4082"/>
    <cellStyle name="표준 9 5 7 3 3 2 2" xfId="9657"/>
    <cellStyle name="표준 9 5 7 3 3 2 3" xfId="15228"/>
    <cellStyle name="표준 9 5 7 3 3 3" xfId="5940"/>
    <cellStyle name="표준 9 5 7 3 3 3 2" xfId="11515"/>
    <cellStyle name="표준 9 5 7 3 3 3 3" xfId="17086"/>
    <cellStyle name="표준 9 5 7 3 3 4" xfId="7948"/>
    <cellStyle name="표준 9 5 7 3 3 5" xfId="13519"/>
    <cellStyle name="표준 9 5 7 3 4" xfId="3351"/>
    <cellStyle name="표준 9 5 7 3 4 2" xfId="8925"/>
    <cellStyle name="표준 9 5 7 3 4 3" xfId="14496"/>
    <cellStyle name="표준 9 5 7 3 5" xfId="5208"/>
    <cellStyle name="표준 9 5 7 3 5 2" xfId="10783"/>
    <cellStyle name="표준 9 5 7 3 5 3" xfId="16354"/>
    <cellStyle name="표준 9 5 7 3 6" xfId="7216"/>
    <cellStyle name="표준 9 5 7 3 7" xfId="12787"/>
    <cellStyle name="표준 9 5 7 4" xfId="1594"/>
    <cellStyle name="표준 9 5 7 5" xfId="1867"/>
    <cellStyle name="표준 9 5 7 5 2" xfId="3594"/>
    <cellStyle name="표준 9 5 7 5 2 2" xfId="9169"/>
    <cellStyle name="표준 9 5 7 5 2 3" xfId="14740"/>
    <cellStyle name="표준 9 5 7 5 3" xfId="5452"/>
    <cellStyle name="표준 9 5 7 5 3 2" xfId="11027"/>
    <cellStyle name="표준 9 5 7 5 3 3" xfId="16598"/>
    <cellStyle name="표준 9 5 7 5 4" xfId="7460"/>
    <cellStyle name="표준 9 5 7 5 5" xfId="13031"/>
    <cellStyle name="표준 9 5 7 6" xfId="2599"/>
    <cellStyle name="표준 9 5 7 6 2" xfId="4326"/>
    <cellStyle name="표준 9 5 7 6 2 2" xfId="9901"/>
    <cellStyle name="표준 9 5 7 6 2 3" xfId="15472"/>
    <cellStyle name="표준 9 5 7 6 3" xfId="6184"/>
    <cellStyle name="표준 9 5 7 6 3 2" xfId="11759"/>
    <cellStyle name="표준 9 5 7 6 3 3" xfId="17330"/>
    <cellStyle name="표준 9 5 7 6 4" xfId="8192"/>
    <cellStyle name="표준 9 5 7 6 5" xfId="13763"/>
    <cellStyle name="표준 9 5 7 7" xfId="2863"/>
    <cellStyle name="표준 9 5 7 7 2" xfId="8437"/>
    <cellStyle name="표준 9 5 7 7 3" xfId="14008"/>
    <cellStyle name="표준 9 5 7 8" xfId="4720"/>
    <cellStyle name="표준 9 5 7 8 2" xfId="10295"/>
    <cellStyle name="표준 9 5 7 8 3" xfId="15866"/>
    <cellStyle name="표준 9 5 7 9" xfId="6728"/>
    <cellStyle name="표준 9 5 8" xfId="558"/>
    <cellStyle name="표준 9 5 8 2" xfId="1597"/>
    <cellStyle name="표준 9 5 8 3" xfId="2021"/>
    <cellStyle name="표준 9 5 8 3 2" xfId="3748"/>
    <cellStyle name="표준 9 5 8 3 2 2" xfId="9323"/>
    <cellStyle name="표준 9 5 8 3 2 3" xfId="14894"/>
    <cellStyle name="표준 9 5 8 3 3" xfId="5606"/>
    <cellStyle name="표준 9 5 8 3 3 2" xfId="11181"/>
    <cellStyle name="표준 9 5 8 3 3 3" xfId="16752"/>
    <cellStyle name="표준 9 5 8 3 4" xfId="7614"/>
    <cellStyle name="표준 9 5 8 3 5" xfId="13185"/>
    <cellStyle name="표준 9 5 8 4" xfId="3017"/>
    <cellStyle name="표준 9 5 8 4 2" xfId="8591"/>
    <cellStyle name="표준 9 5 8 4 3" xfId="14162"/>
    <cellStyle name="표준 9 5 8 5" xfId="4874"/>
    <cellStyle name="표준 9 5 8 5 2" xfId="10449"/>
    <cellStyle name="표준 9 5 8 5 3" xfId="16020"/>
    <cellStyle name="표준 9 5 8 6" xfId="6882"/>
    <cellStyle name="표준 9 5 8 7" xfId="12453"/>
    <cellStyle name="표준 9 5 9" xfId="802"/>
    <cellStyle name="표준 9 5 9 2" xfId="1598"/>
    <cellStyle name="표준 9 5 9 3" xfId="2265"/>
    <cellStyle name="표준 9 5 9 3 2" xfId="3992"/>
    <cellStyle name="표준 9 5 9 3 2 2" xfId="9567"/>
    <cellStyle name="표준 9 5 9 3 2 3" xfId="15138"/>
    <cellStyle name="표준 9 5 9 3 3" xfId="5850"/>
    <cellStyle name="표준 9 5 9 3 3 2" xfId="11425"/>
    <cellStyle name="표준 9 5 9 3 3 3" xfId="16996"/>
    <cellStyle name="표준 9 5 9 3 4" xfId="7858"/>
    <cellStyle name="표준 9 5 9 3 5" xfId="13429"/>
    <cellStyle name="표준 9 5 9 4" xfId="3261"/>
    <cellStyle name="표준 9 5 9 4 2" xfId="8835"/>
    <cellStyle name="표준 9 5 9 4 3" xfId="14406"/>
    <cellStyle name="표준 9 5 9 5" xfId="5118"/>
    <cellStyle name="표준 9 5 9 5 2" xfId="10693"/>
    <cellStyle name="표준 9 5 9 5 3" xfId="16264"/>
    <cellStyle name="표준 9 5 9 6" xfId="7126"/>
    <cellStyle name="표준 9 5 9 7" xfId="12697"/>
    <cellStyle name="표준 9 6" xfId="164"/>
    <cellStyle name="표준 9 7" xfId="165"/>
    <cellStyle name="표준 9 7 10" xfId="1599"/>
    <cellStyle name="표준 9 7 11" xfId="1778"/>
    <cellStyle name="표준 9 7 11 2" xfId="3505"/>
    <cellStyle name="표준 9 7 11 2 2" xfId="9080"/>
    <cellStyle name="표준 9 7 11 2 3" xfId="14651"/>
    <cellStyle name="표준 9 7 11 3" xfId="5363"/>
    <cellStyle name="표준 9 7 11 3 2" xfId="10938"/>
    <cellStyle name="표준 9 7 11 3 3" xfId="16509"/>
    <cellStyle name="표준 9 7 11 4" xfId="7371"/>
    <cellStyle name="표준 9 7 11 5" xfId="12942"/>
    <cellStyle name="표준 9 7 12" xfId="2510"/>
    <cellStyle name="표준 9 7 12 2" xfId="4237"/>
    <cellStyle name="표준 9 7 12 2 2" xfId="9812"/>
    <cellStyle name="표준 9 7 12 2 3" xfId="15383"/>
    <cellStyle name="표준 9 7 12 3" xfId="6095"/>
    <cellStyle name="표준 9 7 12 3 2" xfId="11670"/>
    <cellStyle name="표준 9 7 12 3 3" xfId="17241"/>
    <cellStyle name="표준 9 7 12 4" xfId="8103"/>
    <cellStyle name="표준 9 7 12 5" xfId="13674"/>
    <cellStyle name="표준 9 7 13" xfId="315"/>
    <cellStyle name="표준 9 7 13 2" xfId="4482"/>
    <cellStyle name="표준 9 7 13 2 2" xfId="10057"/>
    <cellStyle name="표준 9 7 13 2 3" xfId="15628"/>
    <cellStyle name="표준 9 7 13 3" xfId="6340"/>
    <cellStyle name="표준 9 7 13 3 2" xfId="11915"/>
    <cellStyle name="표준 9 7 13 3 3" xfId="17486"/>
    <cellStyle name="표준 9 7 13 4" xfId="6639"/>
    <cellStyle name="표준 9 7 13 5" xfId="12210"/>
    <cellStyle name="표준 9 7 14" xfId="2774"/>
    <cellStyle name="표준 9 7 14 2" xfId="8348"/>
    <cellStyle name="표준 9 7 14 3" xfId="13919"/>
    <cellStyle name="표준 9 7 15" xfId="4631"/>
    <cellStyle name="표준 9 7 15 2" xfId="10206"/>
    <cellStyle name="표준 9 7 15 3" xfId="15777"/>
    <cellStyle name="표준 9 7 16" xfId="6491"/>
    <cellStyle name="표준 9 7 17" xfId="12062"/>
    <cellStyle name="표준 9 7 2" xfId="177"/>
    <cellStyle name="표준 9 7 2 10" xfId="328"/>
    <cellStyle name="표준 9 7 2 10 2" xfId="4494"/>
    <cellStyle name="표준 9 7 2 10 2 2" xfId="10069"/>
    <cellStyle name="표준 9 7 2 10 2 3" xfId="15640"/>
    <cellStyle name="표준 9 7 2 10 3" xfId="6352"/>
    <cellStyle name="표준 9 7 2 10 3 2" xfId="11927"/>
    <cellStyle name="표준 9 7 2 10 3 3" xfId="17498"/>
    <cellStyle name="표준 9 7 2 10 4" xfId="6652"/>
    <cellStyle name="표준 9 7 2 10 5" xfId="12223"/>
    <cellStyle name="표준 9 7 2 11" xfId="2787"/>
    <cellStyle name="표준 9 7 2 11 2" xfId="8361"/>
    <cellStyle name="표준 9 7 2 11 3" xfId="13932"/>
    <cellStyle name="표준 9 7 2 12" xfId="4644"/>
    <cellStyle name="표준 9 7 2 12 2" xfId="10219"/>
    <cellStyle name="표준 9 7 2 12 3" xfId="15790"/>
    <cellStyle name="표준 9 7 2 13" xfId="6503"/>
    <cellStyle name="표준 9 7 2 14" xfId="12074"/>
    <cellStyle name="표준 9 7 2 2" xfId="201"/>
    <cellStyle name="표준 9 7 2 2 10" xfId="2812"/>
    <cellStyle name="표준 9 7 2 2 10 2" xfId="8386"/>
    <cellStyle name="표준 9 7 2 2 10 3" xfId="13957"/>
    <cellStyle name="표준 9 7 2 2 11" xfId="4669"/>
    <cellStyle name="표준 9 7 2 2 11 2" xfId="10244"/>
    <cellStyle name="표준 9 7 2 2 11 3" xfId="15815"/>
    <cellStyle name="표준 9 7 2 2 12" xfId="6527"/>
    <cellStyle name="표준 9 7 2 2 13" xfId="12098"/>
    <cellStyle name="표준 9 7 2 2 2" xfId="250"/>
    <cellStyle name="표준 9 7 2 2 2 10" xfId="6576"/>
    <cellStyle name="표준 9 7 2 2 2 11" xfId="12147"/>
    <cellStyle name="표준 9 7 2 2 2 2" xfId="764"/>
    <cellStyle name="표준 9 7 2 2 2 2 2" xfId="1603"/>
    <cellStyle name="표준 9 7 2 2 2 2 3" xfId="2227"/>
    <cellStyle name="표준 9 7 2 2 2 2 3 2" xfId="3954"/>
    <cellStyle name="표준 9 7 2 2 2 2 3 2 2" xfId="9529"/>
    <cellStyle name="표준 9 7 2 2 2 2 3 2 3" xfId="15100"/>
    <cellStyle name="표준 9 7 2 2 2 2 3 3" xfId="5812"/>
    <cellStyle name="표준 9 7 2 2 2 2 3 3 2" xfId="11387"/>
    <cellStyle name="표준 9 7 2 2 2 2 3 3 3" xfId="16958"/>
    <cellStyle name="표준 9 7 2 2 2 2 3 4" xfId="7820"/>
    <cellStyle name="표준 9 7 2 2 2 2 3 5" xfId="13391"/>
    <cellStyle name="표준 9 7 2 2 2 2 4" xfId="3223"/>
    <cellStyle name="표준 9 7 2 2 2 2 4 2" xfId="8797"/>
    <cellStyle name="표준 9 7 2 2 2 2 4 3" xfId="14368"/>
    <cellStyle name="표준 9 7 2 2 2 2 5" xfId="5080"/>
    <cellStyle name="표준 9 7 2 2 2 2 5 2" xfId="10655"/>
    <cellStyle name="표준 9 7 2 2 2 2 5 3" xfId="16226"/>
    <cellStyle name="표준 9 7 2 2 2 2 6" xfId="7088"/>
    <cellStyle name="표준 9 7 2 2 2 2 7" xfId="12659"/>
    <cellStyle name="표준 9 7 2 2 2 3" xfId="1008"/>
    <cellStyle name="표준 9 7 2 2 2 3 2" xfId="1604"/>
    <cellStyle name="표준 9 7 2 2 2 3 3" xfId="2471"/>
    <cellStyle name="표준 9 7 2 2 2 3 3 2" xfId="4198"/>
    <cellStyle name="표준 9 7 2 2 2 3 3 2 2" xfId="9773"/>
    <cellStyle name="표준 9 7 2 2 2 3 3 2 3" xfId="15344"/>
    <cellStyle name="표준 9 7 2 2 2 3 3 3" xfId="6056"/>
    <cellStyle name="표준 9 7 2 2 2 3 3 3 2" xfId="11631"/>
    <cellStyle name="표준 9 7 2 2 2 3 3 3 3" xfId="17202"/>
    <cellStyle name="표준 9 7 2 2 2 3 3 4" xfId="8064"/>
    <cellStyle name="표준 9 7 2 2 2 3 3 5" xfId="13635"/>
    <cellStyle name="표준 9 7 2 2 2 3 4" xfId="3467"/>
    <cellStyle name="표준 9 7 2 2 2 3 4 2" xfId="9041"/>
    <cellStyle name="표준 9 7 2 2 2 3 4 3" xfId="14612"/>
    <cellStyle name="표준 9 7 2 2 2 3 5" xfId="5324"/>
    <cellStyle name="표준 9 7 2 2 2 3 5 2" xfId="10899"/>
    <cellStyle name="표준 9 7 2 2 2 3 5 3" xfId="16470"/>
    <cellStyle name="표준 9 7 2 2 2 3 6" xfId="7332"/>
    <cellStyle name="표준 9 7 2 2 2 3 7" xfId="12903"/>
    <cellStyle name="표준 9 7 2 2 2 4" xfId="1602"/>
    <cellStyle name="표준 9 7 2 2 2 5" xfId="1983"/>
    <cellStyle name="표준 9 7 2 2 2 5 2" xfId="3710"/>
    <cellStyle name="표준 9 7 2 2 2 5 2 2" xfId="9285"/>
    <cellStyle name="표준 9 7 2 2 2 5 2 3" xfId="14856"/>
    <cellStyle name="표준 9 7 2 2 2 5 3" xfId="5568"/>
    <cellStyle name="표준 9 7 2 2 2 5 3 2" xfId="11143"/>
    <cellStyle name="표준 9 7 2 2 2 5 3 3" xfId="16714"/>
    <cellStyle name="표준 9 7 2 2 2 5 4" xfId="7576"/>
    <cellStyle name="표준 9 7 2 2 2 5 5" xfId="13147"/>
    <cellStyle name="표준 9 7 2 2 2 6" xfId="2715"/>
    <cellStyle name="표준 9 7 2 2 2 6 2" xfId="4442"/>
    <cellStyle name="표준 9 7 2 2 2 6 2 2" xfId="10017"/>
    <cellStyle name="표준 9 7 2 2 2 6 2 3" xfId="15588"/>
    <cellStyle name="표준 9 7 2 2 2 6 3" xfId="6300"/>
    <cellStyle name="표준 9 7 2 2 2 6 3 2" xfId="11875"/>
    <cellStyle name="표준 9 7 2 2 2 6 3 3" xfId="17446"/>
    <cellStyle name="표준 9 7 2 2 2 6 4" xfId="8308"/>
    <cellStyle name="표준 9 7 2 2 2 6 5" xfId="13879"/>
    <cellStyle name="표준 9 7 2 2 2 7" xfId="520"/>
    <cellStyle name="표준 9 7 2 2 2 7 2" xfId="4616"/>
    <cellStyle name="표준 9 7 2 2 2 7 2 2" xfId="10191"/>
    <cellStyle name="표준 9 7 2 2 2 7 2 3" xfId="15762"/>
    <cellStyle name="표준 9 7 2 2 2 7 3" xfId="6474"/>
    <cellStyle name="표준 9 7 2 2 2 7 3 2" xfId="12049"/>
    <cellStyle name="표준 9 7 2 2 2 7 3 3" xfId="17620"/>
    <cellStyle name="표준 9 7 2 2 2 7 4" xfId="6844"/>
    <cellStyle name="표준 9 7 2 2 2 7 5" xfId="12415"/>
    <cellStyle name="표준 9 7 2 2 2 8" xfId="2979"/>
    <cellStyle name="표준 9 7 2 2 2 8 2" xfId="8553"/>
    <cellStyle name="표준 9 7 2 2 2 8 3" xfId="14124"/>
    <cellStyle name="표준 9 7 2 2 2 9" xfId="4836"/>
    <cellStyle name="표준 9 7 2 2 2 9 2" xfId="10411"/>
    <cellStyle name="표준 9 7 2 2 2 9 3" xfId="15982"/>
    <cellStyle name="표준 9 7 2 2 3" xfId="299"/>
    <cellStyle name="표준 9 7 2 2 3 10" xfId="6625"/>
    <cellStyle name="표준 9 7 2 2 3 11" xfId="12196"/>
    <cellStyle name="표준 9 7 2 2 3 2" xfId="687"/>
    <cellStyle name="표준 9 7 2 2 3 2 2" xfId="1606"/>
    <cellStyle name="표준 9 7 2 2 3 2 3" xfId="2150"/>
    <cellStyle name="표준 9 7 2 2 3 2 3 2" xfId="3877"/>
    <cellStyle name="표준 9 7 2 2 3 2 3 2 2" xfId="9452"/>
    <cellStyle name="표준 9 7 2 2 3 2 3 2 3" xfId="15023"/>
    <cellStyle name="표준 9 7 2 2 3 2 3 3" xfId="5735"/>
    <cellStyle name="표준 9 7 2 2 3 2 3 3 2" xfId="11310"/>
    <cellStyle name="표준 9 7 2 2 3 2 3 3 3" xfId="16881"/>
    <cellStyle name="표준 9 7 2 2 3 2 3 4" xfId="7743"/>
    <cellStyle name="표준 9 7 2 2 3 2 3 5" xfId="13314"/>
    <cellStyle name="표준 9 7 2 2 3 2 4" xfId="3146"/>
    <cellStyle name="표준 9 7 2 2 3 2 4 2" xfId="8720"/>
    <cellStyle name="표준 9 7 2 2 3 2 4 3" xfId="14291"/>
    <cellStyle name="표준 9 7 2 2 3 2 5" xfId="5003"/>
    <cellStyle name="표준 9 7 2 2 3 2 5 2" xfId="10578"/>
    <cellStyle name="표준 9 7 2 2 3 2 5 3" xfId="16149"/>
    <cellStyle name="표준 9 7 2 2 3 2 6" xfId="7011"/>
    <cellStyle name="표준 9 7 2 2 3 2 7" xfId="12582"/>
    <cellStyle name="표준 9 7 2 2 3 3" xfId="931"/>
    <cellStyle name="표준 9 7 2 2 3 3 2" xfId="1607"/>
    <cellStyle name="표준 9 7 2 2 3 3 3" xfId="2394"/>
    <cellStyle name="표준 9 7 2 2 3 3 3 2" xfId="4121"/>
    <cellStyle name="표준 9 7 2 2 3 3 3 2 2" xfId="9696"/>
    <cellStyle name="표준 9 7 2 2 3 3 3 2 3" xfId="15267"/>
    <cellStyle name="표준 9 7 2 2 3 3 3 3" xfId="5979"/>
    <cellStyle name="표준 9 7 2 2 3 3 3 3 2" xfId="11554"/>
    <cellStyle name="표준 9 7 2 2 3 3 3 3 3" xfId="17125"/>
    <cellStyle name="표준 9 7 2 2 3 3 3 4" xfId="7987"/>
    <cellStyle name="표준 9 7 2 2 3 3 3 5" xfId="13558"/>
    <cellStyle name="표준 9 7 2 2 3 3 4" xfId="3390"/>
    <cellStyle name="표준 9 7 2 2 3 3 4 2" xfId="8964"/>
    <cellStyle name="표준 9 7 2 2 3 3 4 3" xfId="14535"/>
    <cellStyle name="표준 9 7 2 2 3 3 5" xfId="5247"/>
    <cellStyle name="표준 9 7 2 2 3 3 5 2" xfId="10822"/>
    <cellStyle name="표준 9 7 2 2 3 3 5 3" xfId="16393"/>
    <cellStyle name="표준 9 7 2 2 3 3 6" xfId="7255"/>
    <cellStyle name="표준 9 7 2 2 3 3 7" xfId="12826"/>
    <cellStyle name="표준 9 7 2 2 3 4" xfId="1605"/>
    <cellStyle name="표준 9 7 2 2 3 5" xfId="1906"/>
    <cellStyle name="표준 9 7 2 2 3 5 2" xfId="3633"/>
    <cellStyle name="표준 9 7 2 2 3 5 2 2" xfId="9208"/>
    <cellStyle name="표준 9 7 2 2 3 5 2 3" xfId="14779"/>
    <cellStyle name="표준 9 7 2 2 3 5 3" xfId="5491"/>
    <cellStyle name="표준 9 7 2 2 3 5 3 2" xfId="11066"/>
    <cellStyle name="표준 9 7 2 2 3 5 3 3" xfId="16637"/>
    <cellStyle name="표준 9 7 2 2 3 5 4" xfId="7499"/>
    <cellStyle name="표준 9 7 2 2 3 5 5" xfId="13070"/>
    <cellStyle name="표준 9 7 2 2 3 6" xfId="2638"/>
    <cellStyle name="표준 9 7 2 2 3 6 2" xfId="4365"/>
    <cellStyle name="표준 9 7 2 2 3 6 2 2" xfId="9940"/>
    <cellStyle name="표준 9 7 2 2 3 6 2 3" xfId="15511"/>
    <cellStyle name="표준 9 7 2 2 3 6 3" xfId="6223"/>
    <cellStyle name="표준 9 7 2 2 3 6 3 2" xfId="11798"/>
    <cellStyle name="표준 9 7 2 2 3 6 3 3" xfId="17369"/>
    <cellStyle name="표준 9 7 2 2 3 6 4" xfId="8231"/>
    <cellStyle name="표준 9 7 2 2 3 6 5" xfId="13802"/>
    <cellStyle name="표준 9 7 2 2 3 7" xfId="443"/>
    <cellStyle name="표준 9 7 2 2 3 7 2" xfId="4579"/>
    <cellStyle name="표준 9 7 2 2 3 7 2 2" xfId="10154"/>
    <cellStyle name="표준 9 7 2 2 3 7 2 3" xfId="15725"/>
    <cellStyle name="표준 9 7 2 2 3 7 3" xfId="6437"/>
    <cellStyle name="표준 9 7 2 2 3 7 3 2" xfId="12012"/>
    <cellStyle name="표준 9 7 2 2 3 7 3 3" xfId="17583"/>
    <cellStyle name="표준 9 7 2 2 3 7 4" xfId="6767"/>
    <cellStyle name="표준 9 7 2 2 3 7 5" xfId="12338"/>
    <cellStyle name="표준 9 7 2 2 3 8" xfId="2902"/>
    <cellStyle name="표준 9 7 2 2 3 8 2" xfId="8476"/>
    <cellStyle name="표준 9 7 2 2 3 8 3" xfId="14047"/>
    <cellStyle name="표준 9 7 2 2 3 9" xfId="4759"/>
    <cellStyle name="표준 9 7 2 2 3 9 2" xfId="10334"/>
    <cellStyle name="표준 9 7 2 2 3 9 3" xfId="15905"/>
    <cellStyle name="표준 9 7 2 2 4" xfId="597"/>
    <cellStyle name="표준 9 7 2 2 4 2" xfId="1608"/>
    <cellStyle name="표준 9 7 2 2 4 3" xfId="2060"/>
    <cellStyle name="표준 9 7 2 2 4 3 2" xfId="3787"/>
    <cellStyle name="표준 9 7 2 2 4 3 2 2" xfId="9362"/>
    <cellStyle name="표준 9 7 2 2 4 3 2 3" xfId="14933"/>
    <cellStyle name="표준 9 7 2 2 4 3 3" xfId="5645"/>
    <cellStyle name="표준 9 7 2 2 4 3 3 2" xfId="11220"/>
    <cellStyle name="표준 9 7 2 2 4 3 3 3" xfId="16791"/>
    <cellStyle name="표준 9 7 2 2 4 3 4" xfId="7653"/>
    <cellStyle name="표준 9 7 2 2 4 3 5" xfId="13224"/>
    <cellStyle name="표준 9 7 2 2 4 4" xfId="3056"/>
    <cellStyle name="표준 9 7 2 2 4 4 2" xfId="8630"/>
    <cellStyle name="표준 9 7 2 2 4 4 3" xfId="14201"/>
    <cellStyle name="표준 9 7 2 2 4 5" xfId="4913"/>
    <cellStyle name="표준 9 7 2 2 4 5 2" xfId="10488"/>
    <cellStyle name="표준 9 7 2 2 4 5 3" xfId="16059"/>
    <cellStyle name="표준 9 7 2 2 4 6" xfId="6921"/>
    <cellStyle name="표준 9 7 2 2 4 7" xfId="12492"/>
    <cellStyle name="표준 9 7 2 2 5" xfId="841"/>
    <cellStyle name="표준 9 7 2 2 5 2" xfId="1609"/>
    <cellStyle name="표준 9 7 2 2 5 3" xfId="2304"/>
    <cellStyle name="표준 9 7 2 2 5 3 2" xfId="4031"/>
    <cellStyle name="표준 9 7 2 2 5 3 2 2" xfId="9606"/>
    <cellStyle name="표준 9 7 2 2 5 3 2 3" xfId="15177"/>
    <cellStyle name="표준 9 7 2 2 5 3 3" xfId="5889"/>
    <cellStyle name="표준 9 7 2 2 5 3 3 2" xfId="11464"/>
    <cellStyle name="표준 9 7 2 2 5 3 3 3" xfId="17035"/>
    <cellStyle name="표준 9 7 2 2 5 3 4" xfId="7897"/>
    <cellStyle name="표준 9 7 2 2 5 3 5" xfId="13468"/>
    <cellStyle name="표준 9 7 2 2 5 4" xfId="3300"/>
    <cellStyle name="표준 9 7 2 2 5 4 2" xfId="8874"/>
    <cellStyle name="표준 9 7 2 2 5 4 3" xfId="14445"/>
    <cellStyle name="표준 9 7 2 2 5 5" xfId="5157"/>
    <cellStyle name="표준 9 7 2 2 5 5 2" xfId="10732"/>
    <cellStyle name="표준 9 7 2 2 5 5 3" xfId="16303"/>
    <cellStyle name="표준 9 7 2 2 5 6" xfId="7165"/>
    <cellStyle name="표준 9 7 2 2 5 7" xfId="12736"/>
    <cellStyle name="표준 9 7 2 2 6" xfId="1601"/>
    <cellStyle name="표준 9 7 2 2 7" xfId="1816"/>
    <cellStyle name="표준 9 7 2 2 7 2" xfId="3543"/>
    <cellStyle name="표준 9 7 2 2 7 2 2" xfId="9118"/>
    <cellStyle name="표준 9 7 2 2 7 2 3" xfId="14689"/>
    <cellStyle name="표준 9 7 2 2 7 3" xfId="5401"/>
    <cellStyle name="표준 9 7 2 2 7 3 2" xfId="10976"/>
    <cellStyle name="표준 9 7 2 2 7 3 3" xfId="16547"/>
    <cellStyle name="표준 9 7 2 2 7 4" xfId="7409"/>
    <cellStyle name="표준 9 7 2 2 7 5" xfId="12980"/>
    <cellStyle name="표준 9 7 2 2 8" xfId="2548"/>
    <cellStyle name="표준 9 7 2 2 8 2" xfId="4275"/>
    <cellStyle name="표준 9 7 2 2 8 2 2" xfId="9850"/>
    <cellStyle name="표준 9 7 2 2 8 2 3" xfId="15421"/>
    <cellStyle name="표준 9 7 2 2 8 3" xfId="6133"/>
    <cellStyle name="표준 9 7 2 2 8 3 2" xfId="11708"/>
    <cellStyle name="표준 9 7 2 2 8 3 3" xfId="17279"/>
    <cellStyle name="표준 9 7 2 2 8 4" xfId="8141"/>
    <cellStyle name="표준 9 7 2 2 8 5" xfId="13712"/>
    <cellStyle name="표준 9 7 2 2 9" xfId="353"/>
    <cellStyle name="표준 9 7 2 2 9 2" xfId="4518"/>
    <cellStyle name="표준 9 7 2 2 9 2 2" xfId="10093"/>
    <cellStyle name="표준 9 7 2 2 9 2 3" xfId="15664"/>
    <cellStyle name="표준 9 7 2 2 9 3" xfId="6376"/>
    <cellStyle name="표준 9 7 2 2 9 3 2" xfId="11951"/>
    <cellStyle name="표준 9 7 2 2 9 3 3" xfId="17522"/>
    <cellStyle name="표준 9 7 2 2 9 4" xfId="6677"/>
    <cellStyle name="표준 9 7 2 2 9 5" xfId="12248"/>
    <cellStyle name="표준 9 7 2 3" xfId="226"/>
    <cellStyle name="표준 9 7 2 3 10" xfId="6552"/>
    <cellStyle name="표준 9 7 2 3 11" xfId="12123"/>
    <cellStyle name="표준 9 7 2 3 2" xfId="739"/>
    <cellStyle name="표준 9 7 2 3 2 2" xfId="1611"/>
    <cellStyle name="표준 9 7 2 3 2 3" xfId="2202"/>
    <cellStyle name="표준 9 7 2 3 2 3 2" xfId="3929"/>
    <cellStyle name="표준 9 7 2 3 2 3 2 2" xfId="9504"/>
    <cellStyle name="표준 9 7 2 3 2 3 2 3" xfId="15075"/>
    <cellStyle name="표준 9 7 2 3 2 3 3" xfId="5787"/>
    <cellStyle name="표준 9 7 2 3 2 3 3 2" xfId="11362"/>
    <cellStyle name="표준 9 7 2 3 2 3 3 3" xfId="16933"/>
    <cellStyle name="표준 9 7 2 3 2 3 4" xfId="7795"/>
    <cellStyle name="표준 9 7 2 3 2 3 5" xfId="13366"/>
    <cellStyle name="표준 9 7 2 3 2 4" xfId="3198"/>
    <cellStyle name="표준 9 7 2 3 2 4 2" xfId="8772"/>
    <cellStyle name="표준 9 7 2 3 2 4 3" xfId="14343"/>
    <cellStyle name="표준 9 7 2 3 2 5" xfId="5055"/>
    <cellStyle name="표준 9 7 2 3 2 5 2" xfId="10630"/>
    <cellStyle name="표준 9 7 2 3 2 5 3" xfId="16201"/>
    <cellStyle name="표준 9 7 2 3 2 6" xfId="7063"/>
    <cellStyle name="표준 9 7 2 3 2 7" xfId="12634"/>
    <cellStyle name="표준 9 7 2 3 3" xfId="983"/>
    <cellStyle name="표준 9 7 2 3 3 2" xfId="1612"/>
    <cellStyle name="표준 9 7 2 3 3 3" xfId="2446"/>
    <cellStyle name="표준 9 7 2 3 3 3 2" xfId="4173"/>
    <cellStyle name="표준 9 7 2 3 3 3 2 2" xfId="9748"/>
    <cellStyle name="표준 9 7 2 3 3 3 2 3" xfId="15319"/>
    <cellStyle name="표준 9 7 2 3 3 3 3" xfId="6031"/>
    <cellStyle name="표준 9 7 2 3 3 3 3 2" xfId="11606"/>
    <cellStyle name="표준 9 7 2 3 3 3 3 3" xfId="17177"/>
    <cellStyle name="표준 9 7 2 3 3 3 4" xfId="8039"/>
    <cellStyle name="표준 9 7 2 3 3 3 5" xfId="13610"/>
    <cellStyle name="표준 9 7 2 3 3 4" xfId="3442"/>
    <cellStyle name="표준 9 7 2 3 3 4 2" xfId="9016"/>
    <cellStyle name="표준 9 7 2 3 3 4 3" xfId="14587"/>
    <cellStyle name="표준 9 7 2 3 3 5" xfId="5299"/>
    <cellStyle name="표준 9 7 2 3 3 5 2" xfId="10874"/>
    <cellStyle name="표준 9 7 2 3 3 5 3" xfId="16445"/>
    <cellStyle name="표준 9 7 2 3 3 6" xfId="7307"/>
    <cellStyle name="표준 9 7 2 3 3 7" xfId="12878"/>
    <cellStyle name="표준 9 7 2 3 4" xfId="1610"/>
    <cellStyle name="표준 9 7 2 3 5" xfId="1958"/>
    <cellStyle name="표준 9 7 2 3 5 2" xfId="3685"/>
    <cellStyle name="표준 9 7 2 3 5 2 2" xfId="9260"/>
    <cellStyle name="표준 9 7 2 3 5 2 3" xfId="14831"/>
    <cellStyle name="표준 9 7 2 3 5 3" xfId="5543"/>
    <cellStyle name="표준 9 7 2 3 5 3 2" xfId="11118"/>
    <cellStyle name="표준 9 7 2 3 5 3 3" xfId="16689"/>
    <cellStyle name="표준 9 7 2 3 5 4" xfId="7551"/>
    <cellStyle name="표준 9 7 2 3 5 5" xfId="13122"/>
    <cellStyle name="표준 9 7 2 3 6" xfId="2690"/>
    <cellStyle name="표준 9 7 2 3 6 2" xfId="4417"/>
    <cellStyle name="표준 9 7 2 3 6 2 2" xfId="9992"/>
    <cellStyle name="표준 9 7 2 3 6 2 3" xfId="15563"/>
    <cellStyle name="표준 9 7 2 3 6 3" xfId="6275"/>
    <cellStyle name="표준 9 7 2 3 6 3 2" xfId="11850"/>
    <cellStyle name="표준 9 7 2 3 6 3 3" xfId="17421"/>
    <cellStyle name="표준 9 7 2 3 6 4" xfId="8283"/>
    <cellStyle name="표준 9 7 2 3 6 5" xfId="13854"/>
    <cellStyle name="표준 9 7 2 3 7" xfId="495"/>
    <cellStyle name="표준 9 7 2 3 7 2" xfId="4592"/>
    <cellStyle name="표준 9 7 2 3 7 2 2" xfId="10167"/>
    <cellStyle name="표준 9 7 2 3 7 2 3" xfId="15738"/>
    <cellStyle name="표준 9 7 2 3 7 3" xfId="6450"/>
    <cellStyle name="표준 9 7 2 3 7 3 2" xfId="12025"/>
    <cellStyle name="표준 9 7 2 3 7 3 3" xfId="17596"/>
    <cellStyle name="표준 9 7 2 3 7 4" xfId="6819"/>
    <cellStyle name="표준 9 7 2 3 7 5" xfId="12390"/>
    <cellStyle name="표준 9 7 2 3 8" xfId="2954"/>
    <cellStyle name="표준 9 7 2 3 8 2" xfId="8528"/>
    <cellStyle name="표준 9 7 2 3 8 3" xfId="14099"/>
    <cellStyle name="표준 9 7 2 3 9" xfId="4811"/>
    <cellStyle name="표준 9 7 2 3 9 2" xfId="10386"/>
    <cellStyle name="표준 9 7 2 3 9 3" xfId="15957"/>
    <cellStyle name="표준 9 7 2 4" xfId="275"/>
    <cellStyle name="표준 9 7 2 4 10" xfId="6601"/>
    <cellStyle name="표준 9 7 2 4 11" xfId="12172"/>
    <cellStyle name="표준 9 7 2 4 2" xfId="662"/>
    <cellStyle name="표준 9 7 2 4 2 2" xfId="1614"/>
    <cellStyle name="표준 9 7 2 4 2 3" xfId="2125"/>
    <cellStyle name="표준 9 7 2 4 2 3 2" xfId="3852"/>
    <cellStyle name="표준 9 7 2 4 2 3 2 2" xfId="9427"/>
    <cellStyle name="표준 9 7 2 4 2 3 2 3" xfId="14998"/>
    <cellStyle name="표준 9 7 2 4 2 3 3" xfId="5710"/>
    <cellStyle name="표준 9 7 2 4 2 3 3 2" xfId="11285"/>
    <cellStyle name="표준 9 7 2 4 2 3 3 3" xfId="16856"/>
    <cellStyle name="표준 9 7 2 4 2 3 4" xfId="7718"/>
    <cellStyle name="표준 9 7 2 4 2 3 5" xfId="13289"/>
    <cellStyle name="표준 9 7 2 4 2 4" xfId="3121"/>
    <cellStyle name="표준 9 7 2 4 2 4 2" xfId="8695"/>
    <cellStyle name="표준 9 7 2 4 2 4 3" xfId="14266"/>
    <cellStyle name="표준 9 7 2 4 2 5" xfId="4978"/>
    <cellStyle name="표준 9 7 2 4 2 5 2" xfId="10553"/>
    <cellStyle name="표준 9 7 2 4 2 5 3" xfId="16124"/>
    <cellStyle name="표준 9 7 2 4 2 6" xfId="6986"/>
    <cellStyle name="표준 9 7 2 4 2 7" xfId="12557"/>
    <cellStyle name="표준 9 7 2 4 3" xfId="906"/>
    <cellStyle name="표준 9 7 2 4 3 2" xfId="1615"/>
    <cellStyle name="표준 9 7 2 4 3 3" xfId="2369"/>
    <cellStyle name="표준 9 7 2 4 3 3 2" xfId="4096"/>
    <cellStyle name="표준 9 7 2 4 3 3 2 2" xfId="9671"/>
    <cellStyle name="표준 9 7 2 4 3 3 2 3" xfId="15242"/>
    <cellStyle name="표준 9 7 2 4 3 3 3" xfId="5954"/>
    <cellStyle name="표준 9 7 2 4 3 3 3 2" xfId="11529"/>
    <cellStyle name="표준 9 7 2 4 3 3 3 3" xfId="17100"/>
    <cellStyle name="표준 9 7 2 4 3 3 4" xfId="7962"/>
    <cellStyle name="표준 9 7 2 4 3 3 5" xfId="13533"/>
    <cellStyle name="표준 9 7 2 4 3 4" xfId="3365"/>
    <cellStyle name="표준 9 7 2 4 3 4 2" xfId="8939"/>
    <cellStyle name="표준 9 7 2 4 3 4 3" xfId="14510"/>
    <cellStyle name="표준 9 7 2 4 3 5" xfId="5222"/>
    <cellStyle name="표준 9 7 2 4 3 5 2" xfId="10797"/>
    <cellStyle name="표준 9 7 2 4 3 5 3" xfId="16368"/>
    <cellStyle name="표준 9 7 2 4 3 6" xfId="7230"/>
    <cellStyle name="표준 9 7 2 4 3 7" xfId="12801"/>
    <cellStyle name="표준 9 7 2 4 4" xfId="1613"/>
    <cellStyle name="표준 9 7 2 4 5" xfId="1881"/>
    <cellStyle name="표준 9 7 2 4 5 2" xfId="3608"/>
    <cellStyle name="표준 9 7 2 4 5 2 2" xfId="9183"/>
    <cellStyle name="표준 9 7 2 4 5 2 3" xfId="14754"/>
    <cellStyle name="표준 9 7 2 4 5 3" xfId="5466"/>
    <cellStyle name="표준 9 7 2 4 5 3 2" xfId="11041"/>
    <cellStyle name="표준 9 7 2 4 5 3 3" xfId="16612"/>
    <cellStyle name="표준 9 7 2 4 5 4" xfId="7474"/>
    <cellStyle name="표준 9 7 2 4 5 5" xfId="13045"/>
    <cellStyle name="표준 9 7 2 4 6" xfId="2613"/>
    <cellStyle name="표준 9 7 2 4 6 2" xfId="4340"/>
    <cellStyle name="표준 9 7 2 4 6 2 2" xfId="9915"/>
    <cellStyle name="표준 9 7 2 4 6 2 3" xfId="15486"/>
    <cellStyle name="표준 9 7 2 4 6 3" xfId="6198"/>
    <cellStyle name="표준 9 7 2 4 6 3 2" xfId="11773"/>
    <cellStyle name="표준 9 7 2 4 6 3 3" xfId="17344"/>
    <cellStyle name="표준 9 7 2 4 6 4" xfId="8206"/>
    <cellStyle name="표준 9 7 2 4 6 5" xfId="13777"/>
    <cellStyle name="표준 9 7 2 4 7" xfId="418"/>
    <cellStyle name="표준 9 7 2 4 7 2" xfId="4555"/>
    <cellStyle name="표준 9 7 2 4 7 2 2" xfId="10130"/>
    <cellStyle name="표준 9 7 2 4 7 2 3" xfId="15701"/>
    <cellStyle name="표준 9 7 2 4 7 3" xfId="6413"/>
    <cellStyle name="표준 9 7 2 4 7 3 2" xfId="11988"/>
    <cellStyle name="표준 9 7 2 4 7 3 3" xfId="17559"/>
    <cellStyle name="표준 9 7 2 4 7 4" xfId="6742"/>
    <cellStyle name="표준 9 7 2 4 7 5" xfId="12313"/>
    <cellStyle name="표준 9 7 2 4 8" xfId="2877"/>
    <cellStyle name="표준 9 7 2 4 8 2" xfId="8451"/>
    <cellStyle name="표준 9 7 2 4 8 3" xfId="14022"/>
    <cellStyle name="표준 9 7 2 4 9" xfId="4734"/>
    <cellStyle name="표준 9 7 2 4 9 2" xfId="10309"/>
    <cellStyle name="표준 9 7 2 4 9 3" xfId="15880"/>
    <cellStyle name="표준 9 7 2 5" xfId="572"/>
    <cellStyle name="표준 9 7 2 5 2" xfId="1616"/>
    <cellStyle name="표준 9 7 2 5 3" xfId="2035"/>
    <cellStyle name="표준 9 7 2 5 3 2" xfId="3762"/>
    <cellStyle name="표준 9 7 2 5 3 2 2" xfId="9337"/>
    <cellStyle name="표준 9 7 2 5 3 2 3" xfId="14908"/>
    <cellStyle name="표준 9 7 2 5 3 3" xfId="5620"/>
    <cellStyle name="표준 9 7 2 5 3 3 2" xfId="11195"/>
    <cellStyle name="표준 9 7 2 5 3 3 3" xfId="16766"/>
    <cellStyle name="표준 9 7 2 5 3 4" xfId="7628"/>
    <cellStyle name="표준 9 7 2 5 3 5" xfId="13199"/>
    <cellStyle name="표준 9 7 2 5 4" xfId="3031"/>
    <cellStyle name="표준 9 7 2 5 4 2" xfId="8605"/>
    <cellStyle name="표준 9 7 2 5 4 3" xfId="14176"/>
    <cellStyle name="표준 9 7 2 5 5" xfId="4888"/>
    <cellStyle name="표준 9 7 2 5 5 2" xfId="10463"/>
    <cellStyle name="표준 9 7 2 5 5 3" xfId="16034"/>
    <cellStyle name="표준 9 7 2 5 6" xfId="6896"/>
    <cellStyle name="표준 9 7 2 5 7" xfId="12467"/>
    <cellStyle name="표준 9 7 2 6" xfId="816"/>
    <cellStyle name="표준 9 7 2 6 2" xfId="1617"/>
    <cellStyle name="표준 9 7 2 6 3" xfId="2279"/>
    <cellStyle name="표준 9 7 2 6 3 2" xfId="4006"/>
    <cellStyle name="표준 9 7 2 6 3 2 2" xfId="9581"/>
    <cellStyle name="표준 9 7 2 6 3 2 3" xfId="15152"/>
    <cellStyle name="표준 9 7 2 6 3 3" xfId="5864"/>
    <cellStyle name="표준 9 7 2 6 3 3 2" xfId="11439"/>
    <cellStyle name="표준 9 7 2 6 3 3 3" xfId="17010"/>
    <cellStyle name="표준 9 7 2 6 3 4" xfId="7872"/>
    <cellStyle name="표준 9 7 2 6 3 5" xfId="13443"/>
    <cellStyle name="표준 9 7 2 6 4" xfId="3275"/>
    <cellStyle name="표준 9 7 2 6 4 2" xfId="8849"/>
    <cellStyle name="표준 9 7 2 6 4 3" xfId="14420"/>
    <cellStyle name="표준 9 7 2 6 5" xfId="5132"/>
    <cellStyle name="표준 9 7 2 6 5 2" xfId="10707"/>
    <cellStyle name="표준 9 7 2 6 5 3" xfId="16278"/>
    <cellStyle name="표준 9 7 2 6 6" xfId="7140"/>
    <cellStyle name="표준 9 7 2 6 7" xfId="12711"/>
    <cellStyle name="표준 9 7 2 7" xfId="1600"/>
    <cellStyle name="표준 9 7 2 8" xfId="1791"/>
    <cellStyle name="표준 9 7 2 8 2" xfId="3518"/>
    <cellStyle name="표준 9 7 2 8 2 2" xfId="9093"/>
    <cellStyle name="표준 9 7 2 8 2 3" xfId="14664"/>
    <cellStyle name="표준 9 7 2 8 3" xfId="5376"/>
    <cellStyle name="표준 9 7 2 8 3 2" xfId="10951"/>
    <cellStyle name="표준 9 7 2 8 3 3" xfId="16522"/>
    <cellStyle name="표준 9 7 2 8 4" xfId="7384"/>
    <cellStyle name="표준 9 7 2 8 5" xfId="12955"/>
    <cellStyle name="표준 9 7 2 9" xfId="2523"/>
    <cellStyle name="표준 9 7 2 9 2" xfId="4250"/>
    <cellStyle name="표준 9 7 2 9 2 2" xfId="9825"/>
    <cellStyle name="표준 9 7 2 9 2 3" xfId="15396"/>
    <cellStyle name="표준 9 7 2 9 3" xfId="6108"/>
    <cellStyle name="표준 9 7 2 9 3 2" xfId="11683"/>
    <cellStyle name="표준 9 7 2 9 3 3" xfId="17254"/>
    <cellStyle name="표준 9 7 2 9 4" xfId="8116"/>
    <cellStyle name="표준 9 7 2 9 5" xfId="13687"/>
    <cellStyle name="표준 9 7 3" xfId="189"/>
    <cellStyle name="표준 9 7 3 10" xfId="2800"/>
    <cellStyle name="표준 9 7 3 10 2" xfId="8374"/>
    <cellStyle name="표준 9 7 3 10 3" xfId="13945"/>
    <cellStyle name="표준 9 7 3 11" xfId="4657"/>
    <cellStyle name="표준 9 7 3 11 2" xfId="10232"/>
    <cellStyle name="표준 9 7 3 11 3" xfId="15803"/>
    <cellStyle name="표준 9 7 3 12" xfId="6515"/>
    <cellStyle name="표준 9 7 3 13" xfId="12086"/>
    <cellStyle name="표준 9 7 3 2" xfId="238"/>
    <cellStyle name="표준 9 7 3 2 10" xfId="6564"/>
    <cellStyle name="표준 9 7 3 2 11" xfId="12135"/>
    <cellStyle name="표준 9 7 3 2 2" xfId="752"/>
    <cellStyle name="표준 9 7 3 2 2 2" xfId="1620"/>
    <cellStyle name="표준 9 7 3 2 2 3" xfId="2215"/>
    <cellStyle name="표준 9 7 3 2 2 3 2" xfId="3942"/>
    <cellStyle name="표준 9 7 3 2 2 3 2 2" xfId="9517"/>
    <cellStyle name="표준 9 7 3 2 2 3 2 3" xfId="15088"/>
    <cellStyle name="표준 9 7 3 2 2 3 3" xfId="5800"/>
    <cellStyle name="표준 9 7 3 2 2 3 3 2" xfId="11375"/>
    <cellStyle name="표준 9 7 3 2 2 3 3 3" xfId="16946"/>
    <cellStyle name="표준 9 7 3 2 2 3 4" xfId="7808"/>
    <cellStyle name="표준 9 7 3 2 2 3 5" xfId="13379"/>
    <cellStyle name="표준 9 7 3 2 2 4" xfId="3211"/>
    <cellStyle name="표준 9 7 3 2 2 4 2" xfId="8785"/>
    <cellStyle name="표준 9 7 3 2 2 4 3" xfId="14356"/>
    <cellStyle name="표준 9 7 3 2 2 5" xfId="5068"/>
    <cellStyle name="표준 9 7 3 2 2 5 2" xfId="10643"/>
    <cellStyle name="표준 9 7 3 2 2 5 3" xfId="16214"/>
    <cellStyle name="표준 9 7 3 2 2 6" xfId="7076"/>
    <cellStyle name="표준 9 7 3 2 2 7" xfId="12647"/>
    <cellStyle name="표준 9 7 3 2 3" xfId="996"/>
    <cellStyle name="표준 9 7 3 2 3 2" xfId="1621"/>
    <cellStyle name="표준 9 7 3 2 3 3" xfId="2459"/>
    <cellStyle name="표준 9 7 3 2 3 3 2" xfId="4186"/>
    <cellStyle name="표준 9 7 3 2 3 3 2 2" xfId="9761"/>
    <cellStyle name="표준 9 7 3 2 3 3 2 3" xfId="15332"/>
    <cellStyle name="표준 9 7 3 2 3 3 3" xfId="6044"/>
    <cellStyle name="표준 9 7 3 2 3 3 3 2" xfId="11619"/>
    <cellStyle name="표준 9 7 3 2 3 3 3 3" xfId="17190"/>
    <cellStyle name="표준 9 7 3 2 3 3 4" xfId="8052"/>
    <cellStyle name="표준 9 7 3 2 3 3 5" xfId="13623"/>
    <cellStyle name="표준 9 7 3 2 3 4" xfId="3455"/>
    <cellStyle name="표준 9 7 3 2 3 4 2" xfId="9029"/>
    <cellStyle name="표준 9 7 3 2 3 4 3" xfId="14600"/>
    <cellStyle name="표준 9 7 3 2 3 5" xfId="5312"/>
    <cellStyle name="표준 9 7 3 2 3 5 2" xfId="10887"/>
    <cellStyle name="표준 9 7 3 2 3 5 3" xfId="16458"/>
    <cellStyle name="표준 9 7 3 2 3 6" xfId="7320"/>
    <cellStyle name="표준 9 7 3 2 3 7" xfId="12891"/>
    <cellStyle name="표준 9 7 3 2 4" xfId="1619"/>
    <cellStyle name="표준 9 7 3 2 5" xfId="1971"/>
    <cellStyle name="표준 9 7 3 2 5 2" xfId="3698"/>
    <cellStyle name="표준 9 7 3 2 5 2 2" xfId="9273"/>
    <cellStyle name="표준 9 7 3 2 5 2 3" xfId="14844"/>
    <cellStyle name="표준 9 7 3 2 5 3" xfId="5556"/>
    <cellStyle name="표준 9 7 3 2 5 3 2" xfId="11131"/>
    <cellStyle name="표준 9 7 3 2 5 3 3" xfId="16702"/>
    <cellStyle name="표준 9 7 3 2 5 4" xfId="7564"/>
    <cellStyle name="표준 9 7 3 2 5 5" xfId="13135"/>
    <cellStyle name="표준 9 7 3 2 6" xfId="2703"/>
    <cellStyle name="표준 9 7 3 2 6 2" xfId="4430"/>
    <cellStyle name="표준 9 7 3 2 6 2 2" xfId="10005"/>
    <cellStyle name="표준 9 7 3 2 6 2 3" xfId="15576"/>
    <cellStyle name="표준 9 7 3 2 6 3" xfId="6288"/>
    <cellStyle name="표준 9 7 3 2 6 3 2" xfId="11863"/>
    <cellStyle name="표준 9 7 3 2 6 3 3" xfId="17434"/>
    <cellStyle name="표준 9 7 3 2 6 4" xfId="8296"/>
    <cellStyle name="표준 9 7 3 2 6 5" xfId="13867"/>
    <cellStyle name="표준 9 7 3 2 7" xfId="508"/>
    <cellStyle name="표준 9 7 3 2 7 2" xfId="4604"/>
    <cellStyle name="표준 9 7 3 2 7 2 2" xfId="10179"/>
    <cellStyle name="표준 9 7 3 2 7 2 3" xfId="15750"/>
    <cellStyle name="표준 9 7 3 2 7 3" xfId="6462"/>
    <cellStyle name="표준 9 7 3 2 7 3 2" xfId="12037"/>
    <cellStyle name="표준 9 7 3 2 7 3 3" xfId="17608"/>
    <cellStyle name="표준 9 7 3 2 7 4" xfId="6832"/>
    <cellStyle name="표준 9 7 3 2 7 5" xfId="12403"/>
    <cellStyle name="표준 9 7 3 2 8" xfId="2967"/>
    <cellStyle name="표준 9 7 3 2 8 2" xfId="8541"/>
    <cellStyle name="표준 9 7 3 2 8 3" xfId="14112"/>
    <cellStyle name="표준 9 7 3 2 9" xfId="4824"/>
    <cellStyle name="표준 9 7 3 2 9 2" xfId="10399"/>
    <cellStyle name="표준 9 7 3 2 9 3" xfId="15970"/>
    <cellStyle name="표준 9 7 3 3" xfId="287"/>
    <cellStyle name="표준 9 7 3 3 10" xfId="6613"/>
    <cellStyle name="표준 9 7 3 3 11" xfId="12184"/>
    <cellStyle name="표준 9 7 3 3 2" xfId="675"/>
    <cellStyle name="표준 9 7 3 3 2 2" xfId="1623"/>
    <cellStyle name="표준 9 7 3 3 2 3" xfId="2138"/>
    <cellStyle name="표준 9 7 3 3 2 3 2" xfId="3865"/>
    <cellStyle name="표준 9 7 3 3 2 3 2 2" xfId="9440"/>
    <cellStyle name="표준 9 7 3 3 2 3 2 3" xfId="15011"/>
    <cellStyle name="표준 9 7 3 3 2 3 3" xfId="5723"/>
    <cellStyle name="표준 9 7 3 3 2 3 3 2" xfId="11298"/>
    <cellStyle name="표준 9 7 3 3 2 3 3 3" xfId="16869"/>
    <cellStyle name="표준 9 7 3 3 2 3 4" xfId="7731"/>
    <cellStyle name="표준 9 7 3 3 2 3 5" xfId="13302"/>
    <cellStyle name="표준 9 7 3 3 2 4" xfId="3134"/>
    <cellStyle name="표준 9 7 3 3 2 4 2" xfId="8708"/>
    <cellStyle name="표준 9 7 3 3 2 4 3" xfId="14279"/>
    <cellStyle name="표준 9 7 3 3 2 5" xfId="4991"/>
    <cellStyle name="표준 9 7 3 3 2 5 2" xfId="10566"/>
    <cellStyle name="표준 9 7 3 3 2 5 3" xfId="16137"/>
    <cellStyle name="표준 9 7 3 3 2 6" xfId="6999"/>
    <cellStyle name="표준 9 7 3 3 2 7" xfId="12570"/>
    <cellStyle name="표준 9 7 3 3 3" xfId="919"/>
    <cellStyle name="표준 9 7 3 3 3 2" xfId="1624"/>
    <cellStyle name="표준 9 7 3 3 3 3" xfId="2382"/>
    <cellStyle name="표준 9 7 3 3 3 3 2" xfId="4109"/>
    <cellStyle name="표준 9 7 3 3 3 3 2 2" xfId="9684"/>
    <cellStyle name="표준 9 7 3 3 3 3 2 3" xfId="15255"/>
    <cellStyle name="표준 9 7 3 3 3 3 3" xfId="5967"/>
    <cellStyle name="표준 9 7 3 3 3 3 3 2" xfId="11542"/>
    <cellStyle name="표준 9 7 3 3 3 3 3 3" xfId="17113"/>
    <cellStyle name="표준 9 7 3 3 3 3 4" xfId="7975"/>
    <cellStyle name="표준 9 7 3 3 3 3 5" xfId="13546"/>
    <cellStyle name="표준 9 7 3 3 3 4" xfId="3378"/>
    <cellStyle name="표준 9 7 3 3 3 4 2" xfId="8952"/>
    <cellStyle name="표준 9 7 3 3 3 4 3" xfId="14523"/>
    <cellStyle name="표준 9 7 3 3 3 5" xfId="5235"/>
    <cellStyle name="표준 9 7 3 3 3 5 2" xfId="10810"/>
    <cellStyle name="표준 9 7 3 3 3 5 3" xfId="16381"/>
    <cellStyle name="표준 9 7 3 3 3 6" xfId="7243"/>
    <cellStyle name="표준 9 7 3 3 3 7" xfId="12814"/>
    <cellStyle name="표준 9 7 3 3 4" xfId="1622"/>
    <cellStyle name="표준 9 7 3 3 5" xfId="1894"/>
    <cellStyle name="표준 9 7 3 3 5 2" xfId="3621"/>
    <cellStyle name="표준 9 7 3 3 5 2 2" xfId="9196"/>
    <cellStyle name="표준 9 7 3 3 5 2 3" xfId="14767"/>
    <cellStyle name="표준 9 7 3 3 5 3" xfId="5479"/>
    <cellStyle name="표준 9 7 3 3 5 3 2" xfId="11054"/>
    <cellStyle name="표준 9 7 3 3 5 3 3" xfId="16625"/>
    <cellStyle name="표준 9 7 3 3 5 4" xfId="7487"/>
    <cellStyle name="표준 9 7 3 3 5 5" xfId="13058"/>
    <cellStyle name="표준 9 7 3 3 6" xfId="2626"/>
    <cellStyle name="표준 9 7 3 3 6 2" xfId="4353"/>
    <cellStyle name="표준 9 7 3 3 6 2 2" xfId="9928"/>
    <cellStyle name="표준 9 7 3 3 6 2 3" xfId="15499"/>
    <cellStyle name="표준 9 7 3 3 6 3" xfId="6211"/>
    <cellStyle name="표준 9 7 3 3 6 3 2" xfId="11786"/>
    <cellStyle name="표준 9 7 3 3 6 3 3" xfId="17357"/>
    <cellStyle name="표준 9 7 3 3 6 4" xfId="8219"/>
    <cellStyle name="표준 9 7 3 3 6 5" xfId="13790"/>
    <cellStyle name="표준 9 7 3 3 7" xfId="431"/>
    <cellStyle name="표준 9 7 3 3 7 2" xfId="4567"/>
    <cellStyle name="표준 9 7 3 3 7 2 2" xfId="10142"/>
    <cellStyle name="표준 9 7 3 3 7 2 3" xfId="15713"/>
    <cellStyle name="표준 9 7 3 3 7 3" xfId="6425"/>
    <cellStyle name="표준 9 7 3 3 7 3 2" xfId="12000"/>
    <cellStyle name="표준 9 7 3 3 7 3 3" xfId="17571"/>
    <cellStyle name="표준 9 7 3 3 7 4" xfId="6755"/>
    <cellStyle name="표준 9 7 3 3 7 5" xfId="12326"/>
    <cellStyle name="표준 9 7 3 3 8" xfId="2890"/>
    <cellStyle name="표준 9 7 3 3 8 2" xfId="8464"/>
    <cellStyle name="표준 9 7 3 3 8 3" xfId="14035"/>
    <cellStyle name="표준 9 7 3 3 9" xfId="4747"/>
    <cellStyle name="표준 9 7 3 3 9 2" xfId="10322"/>
    <cellStyle name="표준 9 7 3 3 9 3" xfId="15893"/>
    <cellStyle name="표준 9 7 3 4" xfId="585"/>
    <cellStyle name="표준 9 7 3 4 2" xfId="1625"/>
    <cellStyle name="표준 9 7 3 4 3" xfId="2048"/>
    <cellStyle name="표준 9 7 3 4 3 2" xfId="3775"/>
    <cellStyle name="표준 9 7 3 4 3 2 2" xfId="9350"/>
    <cellStyle name="표준 9 7 3 4 3 2 3" xfId="14921"/>
    <cellStyle name="표준 9 7 3 4 3 3" xfId="5633"/>
    <cellStyle name="표준 9 7 3 4 3 3 2" xfId="11208"/>
    <cellStyle name="표준 9 7 3 4 3 3 3" xfId="16779"/>
    <cellStyle name="표준 9 7 3 4 3 4" xfId="7641"/>
    <cellStyle name="표준 9 7 3 4 3 5" xfId="13212"/>
    <cellStyle name="표준 9 7 3 4 4" xfId="3044"/>
    <cellStyle name="표준 9 7 3 4 4 2" xfId="8618"/>
    <cellStyle name="표준 9 7 3 4 4 3" xfId="14189"/>
    <cellStyle name="표준 9 7 3 4 5" xfId="4901"/>
    <cellStyle name="표준 9 7 3 4 5 2" xfId="10476"/>
    <cellStyle name="표준 9 7 3 4 5 3" xfId="16047"/>
    <cellStyle name="표준 9 7 3 4 6" xfId="6909"/>
    <cellStyle name="표준 9 7 3 4 7" xfId="12480"/>
    <cellStyle name="표준 9 7 3 5" xfId="829"/>
    <cellStyle name="표준 9 7 3 5 2" xfId="1626"/>
    <cellStyle name="표준 9 7 3 5 3" xfId="2292"/>
    <cellStyle name="표준 9 7 3 5 3 2" xfId="4019"/>
    <cellStyle name="표준 9 7 3 5 3 2 2" xfId="9594"/>
    <cellStyle name="표준 9 7 3 5 3 2 3" xfId="15165"/>
    <cellStyle name="표준 9 7 3 5 3 3" xfId="5877"/>
    <cellStyle name="표준 9 7 3 5 3 3 2" xfId="11452"/>
    <cellStyle name="표준 9 7 3 5 3 3 3" xfId="17023"/>
    <cellStyle name="표준 9 7 3 5 3 4" xfId="7885"/>
    <cellStyle name="표준 9 7 3 5 3 5" xfId="13456"/>
    <cellStyle name="표준 9 7 3 5 4" xfId="3288"/>
    <cellStyle name="표준 9 7 3 5 4 2" xfId="8862"/>
    <cellStyle name="표준 9 7 3 5 4 3" xfId="14433"/>
    <cellStyle name="표준 9 7 3 5 5" xfId="5145"/>
    <cellStyle name="표준 9 7 3 5 5 2" xfId="10720"/>
    <cellStyle name="표준 9 7 3 5 5 3" xfId="16291"/>
    <cellStyle name="표준 9 7 3 5 6" xfId="7153"/>
    <cellStyle name="표준 9 7 3 5 7" xfId="12724"/>
    <cellStyle name="표준 9 7 3 6" xfId="1618"/>
    <cellStyle name="표준 9 7 3 7" xfId="1804"/>
    <cellStyle name="표준 9 7 3 7 2" xfId="3531"/>
    <cellStyle name="표준 9 7 3 7 2 2" xfId="9106"/>
    <cellStyle name="표준 9 7 3 7 2 3" xfId="14677"/>
    <cellStyle name="표준 9 7 3 7 3" xfId="5389"/>
    <cellStyle name="표준 9 7 3 7 3 2" xfId="10964"/>
    <cellStyle name="표준 9 7 3 7 3 3" xfId="16535"/>
    <cellStyle name="표준 9 7 3 7 4" xfId="7397"/>
    <cellStyle name="표준 9 7 3 7 5" xfId="12968"/>
    <cellStyle name="표준 9 7 3 8" xfId="2536"/>
    <cellStyle name="표준 9 7 3 8 2" xfId="4263"/>
    <cellStyle name="표준 9 7 3 8 2 2" xfId="9838"/>
    <cellStyle name="표준 9 7 3 8 2 3" xfId="15409"/>
    <cellStyle name="표준 9 7 3 8 3" xfId="6121"/>
    <cellStyle name="표준 9 7 3 8 3 2" xfId="11696"/>
    <cellStyle name="표준 9 7 3 8 3 3" xfId="17267"/>
    <cellStyle name="표준 9 7 3 8 4" xfId="8129"/>
    <cellStyle name="표준 9 7 3 8 5" xfId="13700"/>
    <cellStyle name="표준 9 7 3 9" xfId="341"/>
    <cellStyle name="표준 9 7 3 9 2" xfId="4506"/>
    <cellStyle name="표준 9 7 3 9 2 2" xfId="10081"/>
    <cellStyle name="표준 9 7 3 9 2 3" xfId="15652"/>
    <cellStyle name="표준 9 7 3 9 3" xfId="6364"/>
    <cellStyle name="표준 9 7 3 9 3 2" xfId="11939"/>
    <cellStyle name="표준 9 7 3 9 3 3" xfId="17510"/>
    <cellStyle name="표준 9 7 3 9 4" xfId="6665"/>
    <cellStyle name="표준 9 7 3 9 5" xfId="12236"/>
    <cellStyle name="표준 9 7 4" xfId="214"/>
    <cellStyle name="표준 9 7 4 10" xfId="2825"/>
    <cellStyle name="표준 9 7 4 10 2" xfId="8399"/>
    <cellStyle name="표준 9 7 4 10 3" xfId="13970"/>
    <cellStyle name="표준 9 7 4 11" xfId="4682"/>
    <cellStyle name="표준 9 7 4 11 2" xfId="10257"/>
    <cellStyle name="표준 9 7 4 11 3" xfId="15828"/>
    <cellStyle name="표준 9 7 4 12" xfId="6540"/>
    <cellStyle name="표준 9 7 4 13" xfId="12111"/>
    <cellStyle name="표준 9 7 4 2" xfId="533"/>
    <cellStyle name="표준 9 7 4 2 10" xfId="12428"/>
    <cellStyle name="표준 9 7 4 2 2" xfId="777"/>
    <cellStyle name="표준 9 7 4 2 2 2" xfId="1629"/>
    <cellStyle name="표준 9 7 4 2 2 3" xfId="2240"/>
    <cellStyle name="표준 9 7 4 2 2 3 2" xfId="3967"/>
    <cellStyle name="표준 9 7 4 2 2 3 2 2" xfId="9542"/>
    <cellStyle name="표준 9 7 4 2 2 3 2 3" xfId="15113"/>
    <cellStyle name="표준 9 7 4 2 2 3 3" xfId="5825"/>
    <cellStyle name="표준 9 7 4 2 2 3 3 2" xfId="11400"/>
    <cellStyle name="표준 9 7 4 2 2 3 3 3" xfId="16971"/>
    <cellStyle name="표준 9 7 4 2 2 3 4" xfId="7833"/>
    <cellStyle name="표준 9 7 4 2 2 3 5" xfId="13404"/>
    <cellStyle name="표준 9 7 4 2 2 4" xfId="3236"/>
    <cellStyle name="표준 9 7 4 2 2 4 2" xfId="8810"/>
    <cellStyle name="표준 9 7 4 2 2 4 3" xfId="14381"/>
    <cellStyle name="표준 9 7 4 2 2 5" xfId="5093"/>
    <cellStyle name="표준 9 7 4 2 2 5 2" xfId="10668"/>
    <cellStyle name="표준 9 7 4 2 2 5 3" xfId="16239"/>
    <cellStyle name="표준 9 7 4 2 2 6" xfId="7101"/>
    <cellStyle name="표준 9 7 4 2 2 7" xfId="12672"/>
    <cellStyle name="표준 9 7 4 2 3" xfId="1021"/>
    <cellStyle name="표준 9 7 4 2 3 2" xfId="1630"/>
    <cellStyle name="표준 9 7 4 2 3 3" xfId="2484"/>
    <cellStyle name="표준 9 7 4 2 3 3 2" xfId="4211"/>
    <cellStyle name="표준 9 7 4 2 3 3 2 2" xfId="9786"/>
    <cellStyle name="표준 9 7 4 2 3 3 2 3" xfId="15357"/>
    <cellStyle name="표준 9 7 4 2 3 3 3" xfId="6069"/>
    <cellStyle name="표준 9 7 4 2 3 3 3 2" xfId="11644"/>
    <cellStyle name="표준 9 7 4 2 3 3 3 3" xfId="17215"/>
    <cellStyle name="표준 9 7 4 2 3 3 4" xfId="8077"/>
    <cellStyle name="표준 9 7 4 2 3 3 5" xfId="13648"/>
    <cellStyle name="표준 9 7 4 2 3 4" xfId="3480"/>
    <cellStyle name="표준 9 7 4 2 3 4 2" xfId="9054"/>
    <cellStyle name="표준 9 7 4 2 3 4 3" xfId="14625"/>
    <cellStyle name="표준 9 7 4 2 3 5" xfId="5337"/>
    <cellStyle name="표준 9 7 4 2 3 5 2" xfId="10912"/>
    <cellStyle name="표준 9 7 4 2 3 5 3" xfId="16483"/>
    <cellStyle name="표준 9 7 4 2 3 6" xfId="7345"/>
    <cellStyle name="표준 9 7 4 2 3 7" xfId="12916"/>
    <cellStyle name="표준 9 7 4 2 4" xfId="1628"/>
    <cellStyle name="표준 9 7 4 2 5" xfId="1996"/>
    <cellStyle name="표준 9 7 4 2 5 2" xfId="3723"/>
    <cellStyle name="표준 9 7 4 2 5 2 2" xfId="9298"/>
    <cellStyle name="표준 9 7 4 2 5 2 3" xfId="14869"/>
    <cellStyle name="표준 9 7 4 2 5 3" xfId="5581"/>
    <cellStyle name="표준 9 7 4 2 5 3 2" xfId="11156"/>
    <cellStyle name="표준 9 7 4 2 5 3 3" xfId="16727"/>
    <cellStyle name="표준 9 7 4 2 5 4" xfId="7589"/>
    <cellStyle name="표준 9 7 4 2 5 5" xfId="13160"/>
    <cellStyle name="표준 9 7 4 2 6" xfId="2728"/>
    <cellStyle name="표준 9 7 4 2 6 2" xfId="4455"/>
    <cellStyle name="표준 9 7 4 2 6 2 2" xfId="10030"/>
    <cellStyle name="표준 9 7 4 2 6 2 3" xfId="15601"/>
    <cellStyle name="표준 9 7 4 2 6 3" xfId="6313"/>
    <cellStyle name="표준 9 7 4 2 6 3 2" xfId="11888"/>
    <cellStyle name="표준 9 7 4 2 6 3 3" xfId="17459"/>
    <cellStyle name="표준 9 7 4 2 6 4" xfId="8321"/>
    <cellStyle name="표준 9 7 4 2 6 5" xfId="13892"/>
    <cellStyle name="표준 9 7 4 2 7" xfId="2992"/>
    <cellStyle name="표준 9 7 4 2 7 2" xfId="8566"/>
    <cellStyle name="표준 9 7 4 2 7 3" xfId="14137"/>
    <cellStyle name="표준 9 7 4 2 8" xfId="4849"/>
    <cellStyle name="표준 9 7 4 2 8 2" xfId="10424"/>
    <cellStyle name="표준 9 7 4 2 8 3" xfId="15995"/>
    <cellStyle name="표준 9 7 4 2 9" xfId="6857"/>
    <cellStyle name="표준 9 7 4 3" xfId="456"/>
    <cellStyle name="표준 9 7 4 3 10" xfId="12351"/>
    <cellStyle name="표준 9 7 4 3 2" xfId="700"/>
    <cellStyle name="표준 9 7 4 3 2 2" xfId="1632"/>
    <cellStyle name="표준 9 7 4 3 2 3" xfId="2163"/>
    <cellStyle name="표준 9 7 4 3 2 3 2" xfId="3890"/>
    <cellStyle name="표준 9 7 4 3 2 3 2 2" xfId="9465"/>
    <cellStyle name="표준 9 7 4 3 2 3 2 3" xfId="15036"/>
    <cellStyle name="표준 9 7 4 3 2 3 3" xfId="5748"/>
    <cellStyle name="표준 9 7 4 3 2 3 3 2" xfId="11323"/>
    <cellStyle name="표준 9 7 4 3 2 3 3 3" xfId="16894"/>
    <cellStyle name="표준 9 7 4 3 2 3 4" xfId="7756"/>
    <cellStyle name="표준 9 7 4 3 2 3 5" xfId="13327"/>
    <cellStyle name="표준 9 7 4 3 2 4" xfId="3159"/>
    <cellStyle name="표준 9 7 4 3 2 4 2" xfId="8733"/>
    <cellStyle name="표준 9 7 4 3 2 4 3" xfId="14304"/>
    <cellStyle name="표준 9 7 4 3 2 5" xfId="5016"/>
    <cellStyle name="표준 9 7 4 3 2 5 2" xfId="10591"/>
    <cellStyle name="표준 9 7 4 3 2 5 3" xfId="16162"/>
    <cellStyle name="표준 9 7 4 3 2 6" xfId="7024"/>
    <cellStyle name="표준 9 7 4 3 2 7" xfId="12595"/>
    <cellStyle name="표준 9 7 4 3 3" xfId="944"/>
    <cellStyle name="표준 9 7 4 3 3 2" xfId="1633"/>
    <cellStyle name="표준 9 7 4 3 3 3" xfId="2407"/>
    <cellStyle name="표준 9 7 4 3 3 3 2" xfId="4134"/>
    <cellStyle name="표준 9 7 4 3 3 3 2 2" xfId="9709"/>
    <cellStyle name="표준 9 7 4 3 3 3 2 3" xfId="15280"/>
    <cellStyle name="표준 9 7 4 3 3 3 3" xfId="5992"/>
    <cellStyle name="표준 9 7 4 3 3 3 3 2" xfId="11567"/>
    <cellStyle name="표준 9 7 4 3 3 3 3 3" xfId="17138"/>
    <cellStyle name="표준 9 7 4 3 3 3 4" xfId="8000"/>
    <cellStyle name="표준 9 7 4 3 3 3 5" xfId="13571"/>
    <cellStyle name="표준 9 7 4 3 3 4" xfId="3403"/>
    <cellStyle name="표준 9 7 4 3 3 4 2" xfId="8977"/>
    <cellStyle name="표준 9 7 4 3 3 4 3" xfId="14548"/>
    <cellStyle name="표준 9 7 4 3 3 5" xfId="5260"/>
    <cellStyle name="표준 9 7 4 3 3 5 2" xfId="10835"/>
    <cellStyle name="표준 9 7 4 3 3 5 3" xfId="16406"/>
    <cellStyle name="표준 9 7 4 3 3 6" xfId="7268"/>
    <cellStyle name="표준 9 7 4 3 3 7" xfId="12839"/>
    <cellStyle name="표준 9 7 4 3 4" xfId="1631"/>
    <cellStyle name="표준 9 7 4 3 5" xfId="1919"/>
    <cellStyle name="표준 9 7 4 3 5 2" xfId="3646"/>
    <cellStyle name="표준 9 7 4 3 5 2 2" xfId="9221"/>
    <cellStyle name="표준 9 7 4 3 5 2 3" xfId="14792"/>
    <cellStyle name="표준 9 7 4 3 5 3" xfId="5504"/>
    <cellStyle name="표준 9 7 4 3 5 3 2" xfId="11079"/>
    <cellStyle name="표준 9 7 4 3 5 3 3" xfId="16650"/>
    <cellStyle name="표준 9 7 4 3 5 4" xfId="7512"/>
    <cellStyle name="표준 9 7 4 3 5 5" xfId="13083"/>
    <cellStyle name="표준 9 7 4 3 6" xfId="2651"/>
    <cellStyle name="표준 9 7 4 3 6 2" xfId="4378"/>
    <cellStyle name="표준 9 7 4 3 6 2 2" xfId="9953"/>
    <cellStyle name="표준 9 7 4 3 6 2 3" xfId="15524"/>
    <cellStyle name="표준 9 7 4 3 6 3" xfId="6236"/>
    <cellStyle name="표준 9 7 4 3 6 3 2" xfId="11811"/>
    <cellStyle name="표준 9 7 4 3 6 3 3" xfId="17382"/>
    <cellStyle name="표준 9 7 4 3 6 4" xfId="8244"/>
    <cellStyle name="표준 9 7 4 3 6 5" xfId="13815"/>
    <cellStyle name="표준 9 7 4 3 7" xfId="2915"/>
    <cellStyle name="표준 9 7 4 3 7 2" xfId="8489"/>
    <cellStyle name="표준 9 7 4 3 7 3" xfId="14060"/>
    <cellStyle name="표준 9 7 4 3 8" xfId="4772"/>
    <cellStyle name="표준 9 7 4 3 8 2" xfId="10347"/>
    <cellStyle name="표준 9 7 4 3 8 3" xfId="15918"/>
    <cellStyle name="표준 9 7 4 3 9" xfId="6780"/>
    <cellStyle name="표준 9 7 4 4" xfId="610"/>
    <cellStyle name="표준 9 7 4 4 2" xfId="1634"/>
    <cellStyle name="표준 9 7 4 4 3" xfId="2073"/>
    <cellStyle name="표준 9 7 4 4 3 2" xfId="3800"/>
    <cellStyle name="표준 9 7 4 4 3 2 2" xfId="9375"/>
    <cellStyle name="표준 9 7 4 4 3 2 3" xfId="14946"/>
    <cellStyle name="표준 9 7 4 4 3 3" xfId="5658"/>
    <cellStyle name="표준 9 7 4 4 3 3 2" xfId="11233"/>
    <cellStyle name="표준 9 7 4 4 3 3 3" xfId="16804"/>
    <cellStyle name="표준 9 7 4 4 3 4" xfId="7666"/>
    <cellStyle name="표준 9 7 4 4 3 5" xfId="13237"/>
    <cellStyle name="표준 9 7 4 4 4" xfId="3069"/>
    <cellStyle name="표준 9 7 4 4 4 2" xfId="8643"/>
    <cellStyle name="표준 9 7 4 4 4 3" xfId="14214"/>
    <cellStyle name="표준 9 7 4 4 5" xfId="4926"/>
    <cellStyle name="표준 9 7 4 4 5 2" xfId="10501"/>
    <cellStyle name="표준 9 7 4 4 5 3" xfId="16072"/>
    <cellStyle name="표준 9 7 4 4 6" xfId="6934"/>
    <cellStyle name="표준 9 7 4 4 7" xfId="12505"/>
    <cellStyle name="표준 9 7 4 5" xfId="854"/>
    <cellStyle name="표준 9 7 4 5 2" xfId="1635"/>
    <cellStyle name="표준 9 7 4 5 3" xfId="2317"/>
    <cellStyle name="표준 9 7 4 5 3 2" xfId="4044"/>
    <cellStyle name="표준 9 7 4 5 3 2 2" xfId="9619"/>
    <cellStyle name="표준 9 7 4 5 3 2 3" xfId="15190"/>
    <cellStyle name="표준 9 7 4 5 3 3" xfId="5902"/>
    <cellStyle name="표준 9 7 4 5 3 3 2" xfId="11477"/>
    <cellStyle name="표준 9 7 4 5 3 3 3" xfId="17048"/>
    <cellStyle name="표준 9 7 4 5 3 4" xfId="7910"/>
    <cellStyle name="표준 9 7 4 5 3 5" xfId="13481"/>
    <cellStyle name="표준 9 7 4 5 4" xfId="3313"/>
    <cellStyle name="표준 9 7 4 5 4 2" xfId="8887"/>
    <cellStyle name="표준 9 7 4 5 4 3" xfId="14458"/>
    <cellStyle name="표준 9 7 4 5 5" xfId="5170"/>
    <cellStyle name="표준 9 7 4 5 5 2" xfId="10745"/>
    <cellStyle name="표준 9 7 4 5 5 3" xfId="16316"/>
    <cellStyle name="표준 9 7 4 5 6" xfId="7178"/>
    <cellStyle name="표준 9 7 4 5 7" xfId="12749"/>
    <cellStyle name="표준 9 7 4 6" xfId="1627"/>
    <cellStyle name="표준 9 7 4 7" xfId="1829"/>
    <cellStyle name="표준 9 7 4 7 2" xfId="3556"/>
    <cellStyle name="표준 9 7 4 7 2 2" xfId="9131"/>
    <cellStyle name="표준 9 7 4 7 2 3" xfId="14702"/>
    <cellStyle name="표준 9 7 4 7 3" xfId="5414"/>
    <cellStyle name="표준 9 7 4 7 3 2" xfId="10989"/>
    <cellStyle name="표준 9 7 4 7 3 3" xfId="16560"/>
    <cellStyle name="표준 9 7 4 7 4" xfId="7422"/>
    <cellStyle name="표준 9 7 4 7 5" xfId="12993"/>
    <cellStyle name="표준 9 7 4 8" xfId="2561"/>
    <cellStyle name="표준 9 7 4 8 2" xfId="4288"/>
    <cellStyle name="표준 9 7 4 8 2 2" xfId="9863"/>
    <cellStyle name="표준 9 7 4 8 2 3" xfId="15434"/>
    <cellStyle name="표준 9 7 4 8 3" xfId="6146"/>
    <cellStyle name="표준 9 7 4 8 3 2" xfId="11721"/>
    <cellStyle name="표준 9 7 4 8 3 3" xfId="17292"/>
    <cellStyle name="표준 9 7 4 8 4" xfId="8154"/>
    <cellStyle name="표준 9 7 4 8 5" xfId="13725"/>
    <cellStyle name="표준 9 7 4 9" xfId="366"/>
    <cellStyle name="표준 9 7 4 9 2" xfId="4531"/>
    <cellStyle name="표준 9 7 4 9 2 2" xfId="10106"/>
    <cellStyle name="표준 9 7 4 9 2 3" xfId="15677"/>
    <cellStyle name="표준 9 7 4 9 3" xfId="6389"/>
    <cellStyle name="표준 9 7 4 9 3 2" xfId="11964"/>
    <cellStyle name="표준 9 7 4 9 3 3" xfId="17535"/>
    <cellStyle name="표준 9 7 4 9 4" xfId="6690"/>
    <cellStyle name="표준 9 7 4 9 5" xfId="12261"/>
    <cellStyle name="표준 9 7 5" xfId="263"/>
    <cellStyle name="표준 9 7 5 10" xfId="2838"/>
    <cellStyle name="표준 9 7 5 10 2" xfId="8412"/>
    <cellStyle name="표준 9 7 5 10 3" xfId="13983"/>
    <cellStyle name="표준 9 7 5 11" xfId="4695"/>
    <cellStyle name="표준 9 7 5 11 2" xfId="10270"/>
    <cellStyle name="표준 9 7 5 11 3" xfId="15841"/>
    <cellStyle name="표준 9 7 5 12" xfId="6589"/>
    <cellStyle name="표준 9 7 5 13" xfId="12160"/>
    <cellStyle name="표준 9 7 5 2" xfId="546"/>
    <cellStyle name="표준 9 7 5 2 10" xfId="12441"/>
    <cellStyle name="표준 9 7 5 2 2" xfId="790"/>
    <cellStyle name="표준 9 7 5 2 2 2" xfId="1638"/>
    <cellStyle name="표준 9 7 5 2 2 3" xfId="2253"/>
    <cellStyle name="표준 9 7 5 2 2 3 2" xfId="3980"/>
    <cellStyle name="표준 9 7 5 2 2 3 2 2" xfId="9555"/>
    <cellStyle name="표준 9 7 5 2 2 3 2 3" xfId="15126"/>
    <cellStyle name="표준 9 7 5 2 2 3 3" xfId="5838"/>
    <cellStyle name="표준 9 7 5 2 2 3 3 2" xfId="11413"/>
    <cellStyle name="표준 9 7 5 2 2 3 3 3" xfId="16984"/>
    <cellStyle name="표준 9 7 5 2 2 3 4" xfId="7846"/>
    <cellStyle name="표준 9 7 5 2 2 3 5" xfId="13417"/>
    <cellStyle name="표준 9 7 5 2 2 4" xfId="3249"/>
    <cellStyle name="표준 9 7 5 2 2 4 2" xfId="8823"/>
    <cellStyle name="표준 9 7 5 2 2 4 3" xfId="14394"/>
    <cellStyle name="표준 9 7 5 2 2 5" xfId="5106"/>
    <cellStyle name="표준 9 7 5 2 2 5 2" xfId="10681"/>
    <cellStyle name="표준 9 7 5 2 2 5 3" xfId="16252"/>
    <cellStyle name="표준 9 7 5 2 2 6" xfId="7114"/>
    <cellStyle name="표준 9 7 5 2 2 7" xfId="12685"/>
    <cellStyle name="표준 9 7 5 2 3" xfId="1034"/>
    <cellStyle name="표준 9 7 5 2 3 2" xfId="1639"/>
    <cellStyle name="표준 9 7 5 2 3 3" xfId="2497"/>
    <cellStyle name="표준 9 7 5 2 3 3 2" xfId="4224"/>
    <cellStyle name="표준 9 7 5 2 3 3 2 2" xfId="9799"/>
    <cellStyle name="표준 9 7 5 2 3 3 2 3" xfId="15370"/>
    <cellStyle name="표준 9 7 5 2 3 3 3" xfId="6082"/>
    <cellStyle name="표준 9 7 5 2 3 3 3 2" xfId="11657"/>
    <cellStyle name="표준 9 7 5 2 3 3 3 3" xfId="17228"/>
    <cellStyle name="표준 9 7 5 2 3 3 4" xfId="8090"/>
    <cellStyle name="표준 9 7 5 2 3 3 5" xfId="13661"/>
    <cellStyle name="표준 9 7 5 2 3 4" xfId="3493"/>
    <cellStyle name="표준 9 7 5 2 3 4 2" xfId="9067"/>
    <cellStyle name="표준 9 7 5 2 3 4 3" xfId="14638"/>
    <cellStyle name="표준 9 7 5 2 3 5" xfId="5350"/>
    <cellStyle name="표준 9 7 5 2 3 5 2" xfId="10925"/>
    <cellStyle name="표준 9 7 5 2 3 5 3" xfId="16496"/>
    <cellStyle name="표준 9 7 5 2 3 6" xfId="7358"/>
    <cellStyle name="표준 9 7 5 2 3 7" xfId="12929"/>
    <cellStyle name="표준 9 7 5 2 4" xfId="1637"/>
    <cellStyle name="표준 9 7 5 2 5" xfId="2009"/>
    <cellStyle name="표준 9 7 5 2 5 2" xfId="3736"/>
    <cellStyle name="표준 9 7 5 2 5 2 2" xfId="9311"/>
    <cellStyle name="표준 9 7 5 2 5 2 3" xfId="14882"/>
    <cellStyle name="표준 9 7 5 2 5 3" xfId="5594"/>
    <cellStyle name="표준 9 7 5 2 5 3 2" xfId="11169"/>
    <cellStyle name="표준 9 7 5 2 5 3 3" xfId="16740"/>
    <cellStyle name="표준 9 7 5 2 5 4" xfId="7602"/>
    <cellStyle name="표준 9 7 5 2 5 5" xfId="13173"/>
    <cellStyle name="표준 9 7 5 2 6" xfId="2741"/>
    <cellStyle name="표준 9 7 5 2 6 2" xfId="4468"/>
    <cellStyle name="표준 9 7 5 2 6 2 2" xfId="10043"/>
    <cellStyle name="표준 9 7 5 2 6 2 3" xfId="15614"/>
    <cellStyle name="표준 9 7 5 2 6 3" xfId="6326"/>
    <cellStyle name="표준 9 7 5 2 6 3 2" xfId="11901"/>
    <cellStyle name="표준 9 7 5 2 6 3 3" xfId="17472"/>
    <cellStyle name="표준 9 7 5 2 6 4" xfId="8334"/>
    <cellStyle name="표준 9 7 5 2 6 5" xfId="13905"/>
    <cellStyle name="표준 9 7 5 2 7" xfId="3005"/>
    <cellStyle name="표준 9 7 5 2 7 2" xfId="8579"/>
    <cellStyle name="표준 9 7 5 2 7 3" xfId="14150"/>
    <cellStyle name="표준 9 7 5 2 8" xfId="4862"/>
    <cellStyle name="표준 9 7 5 2 8 2" xfId="10437"/>
    <cellStyle name="표준 9 7 5 2 8 3" xfId="16008"/>
    <cellStyle name="표준 9 7 5 2 9" xfId="6870"/>
    <cellStyle name="표준 9 7 5 3" xfId="469"/>
    <cellStyle name="표준 9 7 5 3 10" xfId="12364"/>
    <cellStyle name="표준 9 7 5 3 2" xfId="713"/>
    <cellStyle name="표준 9 7 5 3 2 2" xfId="1641"/>
    <cellStyle name="표준 9 7 5 3 2 3" xfId="2176"/>
    <cellStyle name="표준 9 7 5 3 2 3 2" xfId="3903"/>
    <cellStyle name="표준 9 7 5 3 2 3 2 2" xfId="9478"/>
    <cellStyle name="표준 9 7 5 3 2 3 2 3" xfId="15049"/>
    <cellStyle name="표준 9 7 5 3 2 3 3" xfId="5761"/>
    <cellStyle name="표준 9 7 5 3 2 3 3 2" xfId="11336"/>
    <cellStyle name="표준 9 7 5 3 2 3 3 3" xfId="16907"/>
    <cellStyle name="표준 9 7 5 3 2 3 4" xfId="7769"/>
    <cellStyle name="표준 9 7 5 3 2 3 5" xfId="13340"/>
    <cellStyle name="표준 9 7 5 3 2 4" xfId="3172"/>
    <cellStyle name="표준 9 7 5 3 2 4 2" xfId="8746"/>
    <cellStyle name="표준 9 7 5 3 2 4 3" xfId="14317"/>
    <cellStyle name="표준 9 7 5 3 2 5" xfId="5029"/>
    <cellStyle name="표준 9 7 5 3 2 5 2" xfId="10604"/>
    <cellStyle name="표준 9 7 5 3 2 5 3" xfId="16175"/>
    <cellStyle name="표준 9 7 5 3 2 6" xfId="7037"/>
    <cellStyle name="표준 9 7 5 3 2 7" xfId="12608"/>
    <cellStyle name="표준 9 7 5 3 3" xfId="957"/>
    <cellStyle name="표준 9 7 5 3 3 2" xfId="1642"/>
    <cellStyle name="표준 9 7 5 3 3 3" xfId="2420"/>
    <cellStyle name="표준 9 7 5 3 3 3 2" xfId="4147"/>
    <cellStyle name="표준 9 7 5 3 3 3 2 2" xfId="9722"/>
    <cellStyle name="표준 9 7 5 3 3 3 2 3" xfId="15293"/>
    <cellStyle name="표준 9 7 5 3 3 3 3" xfId="6005"/>
    <cellStyle name="표준 9 7 5 3 3 3 3 2" xfId="11580"/>
    <cellStyle name="표준 9 7 5 3 3 3 3 3" xfId="17151"/>
    <cellStyle name="표준 9 7 5 3 3 3 4" xfId="8013"/>
    <cellStyle name="표준 9 7 5 3 3 3 5" xfId="13584"/>
    <cellStyle name="표준 9 7 5 3 3 4" xfId="3416"/>
    <cellStyle name="표준 9 7 5 3 3 4 2" xfId="8990"/>
    <cellStyle name="표준 9 7 5 3 3 4 3" xfId="14561"/>
    <cellStyle name="표준 9 7 5 3 3 5" xfId="5273"/>
    <cellStyle name="표준 9 7 5 3 3 5 2" xfId="10848"/>
    <cellStyle name="표준 9 7 5 3 3 5 3" xfId="16419"/>
    <cellStyle name="표준 9 7 5 3 3 6" xfId="7281"/>
    <cellStyle name="표준 9 7 5 3 3 7" xfId="12852"/>
    <cellStyle name="표준 9 7 5 3 4" xfId="1640"/>
    <cellStyle name="표준 9 7 5 3 5" xfId="1932"/>
    <cellStyle name="표준 9 7 5 3 5 2" xfId="3659"/>
    <cellStyle name="표준 9 7 5 3 5 2 2" xfId="9234"/>
    <cellStyle name="표준 9 7 5 3 5 2 3" xfId="14805"/>
    <cellStyle name="표준 9 7 5 3 5 3" xfId="5517"/>
    <cellStyle name="표준 9 7 5 3 5 3 2" xfId="11092"/>
    <cellStyle name="표준 9 7 5 3 5 3 3" xfId="16663"/>
    <cellStyle name="표준 9 7 5 3 5 4" xfId="7525"/>
    <cellStyle name="표준 9 7 5 3 5 5" xfId="13096"/>
    <cellStyle name="표준 9 7 5 3 6" xfId="2664"/>
    <cellStyle name="표준 9 7 5 3 6 2" xfId="4391"/>
    <cellStyle name="표준 9 7 5 3 6 2 2" xfId="9966"/>
    <cellStyle name="표준 9 7 5 3 6 2 3" xfId="15537"/>
    <cellStyle name="표준 9 7 5 3 6 3" xfId="6249"/>
    <cellStyle name="표준 9 7 5 3 6 3 2" xfId="11824"/>
    <cellStyle name="표준 9 7 5 3 6 3 3" xfId="17395"/>
    <cellStyle name="표준 9 7 5 3 6 4" xfId="8257"/>
    <cellStyle name="표준 9 7 5 3 6 5" xfId="13828"/>
    <cellStyle name="표준 9 7 5 3 7" xfId="2928"/>
    <cellStyle name="표준 9 7 5 3 7 2" xfId="8502"/>
    <cellStyle name="표준 9 7 5 3 7 3" xfId="14073"/>
    <cellStyle name="표준 9 7 5 3 8" xfId="4785"/>
    <cellStyle name="표준 9 7 5 3 8 2" xfId="10360"/>
    <cellStyle name="표준 9 7 5 3 8 3" xfId="15931"/>
    <cellStyle name="표준 9 7 5 3 9" xfId="6793"/>
    <cellStyle name="표준 9 7 5 4" xfId="623"/>
    <cellStyle name="표준 9 7 5 4 2" xfId="1643"/>
    <cellStyle name="표준 9 7 5 4 3" xfId="2086"/>
    <cellStyle name="표준 9 7 5 4 3 2" xfId="3813"/>
    <cellStyle name="표준 9 7 5 4 3 2 2" xfId="9388"/>
    <cellStyle name="표준 9 7 5 4 3 2 3" xfId="14959"/>
    <cellStyle name="표준 9 7 5 4 3 3" xfId="5671"/>
    <cellStyle name="표준 9 7 5 4 3 3 2" xfId="11246"/>
    <cellStyle name="표준 9 7 5 4 3 3 3" xfId="16817"/>
    <cellStyle name="표준 9 7 5 4 3 4" xfId="7679"/>
    <cellStyle name="표준 9 7 5 4 3 5" xfId="13250"/>
    <cellStyle name="표준 9 7 5 4 4" xfId="3082"/>
    <cellStyle name="표준 9 7 5 4 4 2" xfId="8656"/>
    <cellStyle name="표준 9 7 5 4 4 3" xfId="14227"/>
    <cellStyle name="표준 9 7 5 4 5" xfId="4939"/>
    <cellStyle name="표준 9 7 5 4 5 2" xfId="10514"/>
    <cellStyle name="표준 9 7 5 4 5 3" xfId="16085"/>
    <cellStyle name="표준 9 7 5 4 6" xfId="6947"/>
    <cellStyle name="표준 9 7 5 4 7" xfId="12518"/>
    <cellStyle name="표준 9 7 5 5" xfId="867"/>
    <cellStyle name="표준 9 7 5 5 2" xfId="1644"/>
    <cellStyle name="표준 9 7 5 5 3" xfId="2330"/>
    <cellStyle name="표준 9 7 5 5 3 2" xfId="4057"/>
    <cellStyle name="표준 9 7 5 5 3 2 2" xfId="9632"/>
    <cellStyle name="표준 9 7 5 5 3 2 3" xfId="15203"/>
    <cellStyle name="표준 9 7 5 5 3 3" xfId="5915"/>
    <cellStyle name="표준 9 7 5 5 3 3 2" xfId="11490"/>
    <cellStyle name="표준 9 7 5 5 3 3 3" xfId="17061"/>
    <cellStyle name="표준 9 7 5 5 3 4" xfId="7923"/>
    <cellStyle name="표준 9 7 5 5 3 5" xfId="13494"/>
    <cellStyle name="표준 9 7 5 5 4" xfId="3326"/>
    <cellStyle name="표준 9 7 5 5 4 2" xfId="8900"/>
    <cellStyle name="표준 9 7 5 5 4 3" xfId="14471"/>
    <cellStyle name="표준 9 7 5 5 5" xfId="5183"/>
    <cellStyle name="표준 9 7 5 5 5 2" xfId="10758"/>
    <cellStyle name="표준 9 7 5 5 5 3" xfId="16329"/>
    <cellStyle name="표준 9 7 5 5 6" xfId="7191"/>
    <cellStyle name="표준 9 7 5 5 7" xfId="12762"/>
    <cellStyle name="표준 9 7 5 6" xfId="1636"/>
    <cellStyle name="표준 9 7 5 7" xfId="1842"/>
    <cellStyle name="표준 9 7 5 7 2" xfId="3569"/>
    <cellStyle name="표준 9 7 5 7 2 2" xfId="9144"/>
    <cellStyle name="표준 9 7 5 7 2 3" xfId="14715"/>
    <cellStyle name="표준 9 7 5 7 3" xfId="5427"/>
    <cellStyle name="표준 9 7 5 7 3 2" xfId="11002"/>
    <cellStyle name="표준 9 7 5 7 3 3" xfId="16573"/>
    <cellStyle name="표준 9 7 5 7 4" xfId="7435"/>
    <cellStyle name="표준 9 7 5 7 5" xfId="13006"/>
    <cellStyle name="표준 9 7 5 8" xfId="2574"/>
    <cellStyle name="표준 9 7 5 8 2" xfId="4301"/>
    <cellStyle name="표준 9 7 5 8 2 2" xfId="9876"/>
    <cellStyle name="표준 9 7 5 8 2 3" xfId="15447"/>
    <cellStyle name="표준 9 7 5 8 3" xfId="6159"/>
    <cellStyle name="표준 9 7 5 8 3 2" xfId="11734"/>
    <cellStyle name="표준 9 7 5 8 3 3" xfId="17305"/>
    <cellStyle name="표준 9 7 5 8 4" xfId="8167"/>
    <cellStyle name="표준 9 7 5 8 5" xfId="13738"/>
    <cellStyle name="표준 9 7 5 9" xfId="379"/>
    <cellStyle name="표준 9 7 5 9 2" xfId="4543"/>
    <cellStyle name="표준 9 7 5 9 2 2" xfId="10118"/>
    <cellStyle name="표준 9 7 5 9 2 3" xfId="15689"/>
    <cellStyle name="표준 9 7 5 9 3" xfId="6401"/>
    <cellStyle name="표준 9 7 5 9 3 2" xfId="11976"/>
    <cellStyle name="표준 9 7 5 9 3 3" xfId="17547"/>
    <cellStyle name="표준 9 7 5 9 4" xfId="6703"/>
    <cellStyle name="표준 9 7 5 9 5" xfId="12274"/>
    <cellStyle name="표준 9 7 6" xfId="392"/>
    <cellStyle name="표준 9 7 6 10" xfId="6716"/>
    <cellStyle name="표준 9 7 6 11" xfId="12287"/>
    <cellStyle name="표준 9 7 6 2" xfId="482"/>
    <cellStyle name="표준 9 7 6 2 10" xfId="12377"/>
    <cellStyle name="표준 9 7 6 2 2" xfId="726"/>
    <cellStyle name="표준 9 7 6 2 2 2" xfId="1647"/>
    <cellStyle name="표준 9 7 6 2 2 3" xfId="2189"/>
    <cellStyle name="표준 9 7 6 2 2 3 2" xfId="3916"/>
    <cellStyle name="표준 9 7 6 2 2 3 2 2" xfId="9491"/>
    <cellStyle name="표준 9 7 6 2 2 3 2 3" xfId="15062"/>
    <cellStyle name="표준 9 7 6 2 2 3 3" xfId="5774"/>
    <cellStyle name="표준 9 7 6 2 2 3 3 2" xfId="11349"/>
    <cellStyle name="표준 9 7 6 2 2 3 3 3" xfId="16920"/>
    <cellStyle name="표준 9 7 6 2 2 3 4" xfId="7782"/>
    <cellStyle name="표준 9 7 6 2 2 3 5" xfId="13353"/>
    <cellStyle name="표준 9 7 6 2 2 4" xfId="3185"/>
    <cellStyle name="표준 9 7 6 2 2 4 2" xfId="8759"/>
    <cellStyle name="표준 9 7 6 2 2 4 3" xfId="14330"/>
    <cellStyle name="표준 9 7 6 2 2 5" xfId="5042"/>
    <cellStyle name="표준 9 7 6 2 2 5 2" xfId="10617"/>
    <cellStyle name="표준 9 7 6 2 2 5 3" xfId="16188"/>
    <cellStyle name="표준 9 7 6 2 2 6" xfId="7050"/>
    <cellStyle name="표준 9 7 6 2 2 7" xfId="12621"/>
    <cellStyle name="표준 9 7 6 2 3" xfId="970"/>
    <cellStyle name="표준 9 7 6 2 3 2" xfId="1648"/>
    <cellStyle name="표준 9 7 6 2 3 3" xfId="2433"/>
    <cellStyle name="표준 9 7 6 2 3 3 2" xfId="4160"/>
    <cellStyle name="표준 9 7 6 2 3 3 2 2" xfId="9735"/>
    <cellStyle name="표준 9 7 6 2 3 3 2 3" xfId="15306"/>
    <cellStyle name="표준 9 7 6 2 3 3 3" xfId="6018"/>
    <cellStyle name="표준 9 7 6 2 3 3 3 2" xfId="11593"/>
    <cellStyle name="표준 9 7 6 2 3 3 3 3" xfId="17164"/>
    <cellStyle name="표준 9 7 6 2 3 3 4" xfId="8026"/>
    <cellStyle name="표준 9 7 6 2 3 3 5" xfId="13597"/>
    <cellStyle name="표준 9 7 6 2 3 4" xfId="3429"/>
    <cellStyle name="표준 9 7 6 2 3 4 2" xfId="9003"/>
    <cellStyle name="표준 9 7 6 2 3 4 3" xfId="14574"/>
    <cellStyle name="표준 9 7 6 2 3 5" xfId="5286"/>
    <cellStyle name="표준 9 7 6 2 3 5 2" xfId="10861"/>
    <cellStyle name="표준 9 7 6 2 3 5 3" xfId="16432"/>
    <cellStyle name="표준 9 7 6 2 3 6" xfId="7294"/>
    <cellStyle name="표준 9 7 6 2 3 7" xfId="12865"/>
    <cellStyle name="표준 9 7 6 2 4" xfId="1646"/>
    <cellStyle name="표준 9 7 6 2 5" xfId="1945"/>
    <cellStyle name="표준 9 7 6 2 5 2" xfId="3672"/>
    <cellStyle name="표준 9 7 6 2 5 2 2" xfId="9247"/>
    <cellStyle name="표준 9 7 6 2 5 2 3" xfId="14818"/>
    <cellStyle name="표준 9 7 6 2 5 3" xfId="5530"/>
    <cellStyle name="표준 9 7 6 2 5 3 2" xfId="11105"/>
    <cellStyle name="표준 9 7 6 2 5 3 3" xfId="16676"/>
    <cellStyle name="표준 9 7 6 2 5 4" xfId="7538"/>
    <cellStyle name="표준 9 7 6 2 5 5" xfId="13109"/>
    <cellStyle name="표준 9 7 6 2 6" xfId="2677"/>
    <cellStyle name="표준 9 7 6 2 6 2" xfId="4404"/>
    <cellStyle name="표준 9 7 6 2 6 2 2" xfId="9979"/>
    <cellStyle name="표준 9 7 6 2 6 2 3" xfId="15550"/>
    <cellStyle name="표준 9 7 6 2 6 3" xfId="6262"/>
    <cellStyle name="표준 9 7 6 2 6 3 2" xfId="11837"/>
    <cellStyle name="표준 9 7 6 2 6 3 3" xfId="17408"/>
    <cellStyle name="표준 9 7 6 2 6 4" xfId="8270"/>
    <cellStyle name="표준 9 7 6 2 6 5" xfId="13841"/>
    <cellStyle name="표준 9 7 6 2 7" xfId="2941"/>
    <cellStyle name="표준 9 7 6 2 7 2" xfId="8515"/>
    <cellStyle name="표준 9 7 6 2 7 3" xfId="14086"/>
    <cellStyle name="표준 9 7 6 2 8" xfId="4798"/>
    <cellStyle name="표준 9 7 6 2 8 2" xfId="10373"/>
    <cellStyle name="표준 9 7 6 2 8 3" xfId="15944"/>
    <cellStyle name="표준 9 7 6 2 9" xfId="6806"/>
    <cellStyle name="표준 9 7 6 3" xfId="636"/>
    <cellStyle name="표준 9 7 6 3 2" xfId="1649"/>
    <cellStyle name="표준 9 7 6 3 3" xfId="2099"/>
    <cellStyle name="표준 9 7 6 3 3 2" xfId="3826"/>
    <cellStyle name="표준 9 7 6 3 3 2 2" xfId="9401"/>
    <cellStyle name="표준 9 7 6 3 3 2 3" xfId="14972"/>
    <cellStyle name="표준 9 7 6 3 3 3" xfId="5684"/>
    <cellStyle name="표준 9 7 6 3 3 3 2" xfId="11259"/>
    <cellStyle name="표준 9 7 6 3 3 3 3" xfId="16830"/>
    <cellStyle name="표준 9 7 6 3 3 4" xfId="7692"/>
    <cellStyle name="표준 9 7 6 3 3 5" xfId="13263"/>
    <cellStyle name="표준 9 7 6 3 4" xfId="3095"/>
    <cellStyle name="표준 9 7 6 3 4 2" xfId="8669"/>
    <cellStyle name="표준 9 7 6 3 4 3" xfId="14240"/>
    <cellStyle name="표준 9 7 6 3 5" xfId="4952"/>
    <cellStyle name="표준 9 7 6 3 5 2" xfId="10527"/>
    <cellStyle name="표준 9 7 6 3 5 3" xfId="16098"/>
    <cellStyle name="표준 9 7 6 3 6" xfId="6960"/>
    <cellStyle name="표준 9 7 6 3 7" xfId="12531"/>
    <cellStyle name="표준 9 7 6 4" xfId="880"/>
    <cellStyle name="표준 9 7 6 4 2" xfId="1650"/>
    <cellStyle name="표준 9 7 6 4 3" xfId="2343"/>
    <cellStyle name="표준 9 7 6 4 3 2" xfId="4070"/>
    <cellStyle name="표준 9 7 6 4 3 2 2" xfId="9645"/>
    <cellStyle name="표준 9 7 6 4 3 2 3" xfId="15216"/>
    <cellStyle name="표준 9 7 6 4 3 3" xfId="5928"/>
    <cellStyle name="표준 9 7 6 4 3 3 2" xfId="11503"/>
    <cellStyle name="표준 9 7 6 4 3 3 3" xfId="17074"/>
    <cellStyle name="표준 9 7 6 4 3 4" xfId="7936"/>
    <cellStyle name="표준 9 7 6 4 3 5" xfId="13507"/>
    <cellStyle name="표준 9 7 6 4 4" xfId="3339"/>
    <cellStyle name="표준 9 7 6 4 4 2" xfId="8913"/>
    <cellStyle name="표준 9 7 6 4 4 3" xfId="14484"/>
    <cellStyle name="표준 9 7 6 4 5" xfId="5196"/>
    <cellStyle name="표준 9 7 6 4 5 2" xfId="10771"/>
    <cellStyle name="표준 9 7 6 4 5 3" xfId="16342"/>
    <cellStyle name="표준 9 7 6 4 6" xfId="7204"/>
    <cellStyle name="표준 9 7 6 4 7" xfId="12775"/>
    <cellStyle name="표준 9 7 6 5" xfId="1645"/>
    <cellStyle name="표준 9 7 6 6" xfId="1855"/>
    <cellStyle name="표준 9 7 6 6 2" xfId="3582"/>
    <cellStyle name="표준 9 7 6 6 2 2" xfId="9157"/>
    <cellStyle name="표준 9 7 6 6 2 3" xfId="14728"/>
    <cellStyle name="표준 9 7 6 6 3" xfId="5440"/>
    <cellStyle name="표준 9 7 6 6 3 2" xfId="11015"/>
    <cellStyle name="표준 9 7 6 6 3 3" xfId="16586"/>
    <cellStyle name="표준 9 7 6 6 4" xfId="7448"/>
    <cellStyle name="표준 9 7 6 6 5" xfId="13019"/>
    <cellStyle name="표준 9 7 6 7" xfId="2587"/>
    <cellStyle name="표준 9 7 6 7 2" xfId="4314"/>
    <cellStyle name="표준 9 7 6 7 2 2" xfId="9889"/>
    <cellStyle name="표준 9 7 6 7 2 3" xfId="15460"/>
    <cellStyle name="표준 9 7 6 7 3" xfId="6172"/>
    <cellStyle name="표준 9 7 6 7 3 2" xfId="11747"/>
    <cellStyle name="표준 9 7 6 7 3 3" xfId="17318"/>
    <cellStyle name="표준 9 7 6 7 4" xfId="8180"/>
    <cellStyle name="표준 9 7 6 7 5" xfId="13751"/>
    <cellStyle name="표준 9 7 6 8" xfId="2851"/>
    <cellStyle name="표준 9 7 6 8 2" xfId="8425"/>
    <cellStyle name="표준 9 7 6 8 3" xfId="13996"/>
    <cellStyle name="표준 9 7 6 9" xfId="4708"/>
    <cellStyle name="표준 9 7 6 9 2" xfId="10283"/>
    <cellStyle name="표준 9 7 6 9 3" xfId="15854"/>
    <cellStyle name="표준 9 7 7" xfId="405"/>
    <cellStyle name="표준 9 7 7 10" xfId="12300"/>
    <cellStyle name="표준 9 7 7 2" xfId="649"/>
    <cellStyle name="표준 9 7 7 2 2" xfId="1652"/>
    <cellStyle name="표준 9 7 7 2 3" xfId="2112"/>
    <cellStyle name="표준 9 7 7 2 3 2" xfId="3839"/>
    <cellStyle name="표준 9 7 7 2 3 2 2" xfId="9414"/>
    <cellStyle name="표준 9 7 7 2 3 2 3" xfId="14985"/>
    <cellStyle name="표준 9 7 7 2 3 3" xfId="5697"/>
    <cellStyle name="표준 9 7 7 2 3 3 2" xfId="11272"/>
    <cellStyle name="표준 9 7 7 2 3 3 3" xfId="16843"/>
    <cellStyle name="표준 9 7 7 2 3 4" xfId="7705"/>
    <cellStyle name="표준 9 7 7 2 3 5" xfId="13276"/>
    <cellStyle name="표준 9 7 7 2 4" xfId="3108"/>
    <cellStyle name="표준 9 7 7 2 4 2" xfId="8682"/>
    <cellStyle name="표준 9 7 7 2 4 3" xfId="14253"/>
    <cellStyle name="표준 9 7 7 2 5" xfId="4965"/>
    <cellStyle name="표준 9 7 7 2 5 2" xfId="10540"/>
    <cellStyle name="표준 9 7 7 2 5 3" xfId="16111"/>
    <cellStyle name="표준 9 7 7 2 6" xfId="6973"/>
    <cellStyle name="표준 9 7 7 2 7" xfId="12544"/>
    <cellStyle name="표준 9 7 7 3" xfId="893"/>
    <cellStyle name="표준 9 7 7 3 2" xfId="1653"/>
    <cellStyle name="표준 9 7 7 3 3" xfId="2356"/>
    <cellStyle name="표준 9 7 7 3 3 2" xfId="4083"/>
    <cellStyle name="표준 9 7 7 3 3 2 2" xfId="9658"/>
    <cellStyle name="표준 9 7 7 3 3 2 3" xfId="15229"/>
    <cellStyle name="표준 9 7 7 3 3 3" xfId="5941"/>
    <cellStyle name="표준 9 7 7 3 3 3 2" xfId="11516"/>
    <cellStyle name="표준 9 7 7 3 3 3 3" xfId="17087"/>
    <cellStyle name="표준 9 7 7 3 3 4" xfId="7949"/>
    <cellStyle name="표준 9 7 7 3 3 5" xfId="13520"/>
    <cellStyle name="표준 9 7 7 3 4" xfId="3352"/>
    <cellStyle name="표준 9 7 7 3 4 2" xfId="8926"/>
    <cellStyle name="표준 9 7 7 3 4 3" xfId="14497"/>
    <cellStyle name="표준 9 7 7 3 5" xfId="5209"/>
    <cellStyle name="표준 9 7 7 3 5 2" xfId="10784"/>
    <cellStyle name="표준 9 7 7 3 5 3" xfId="16355"/>
    <cellStyle name="표준 9 7 7 3 6" xfId="7217"/>
    <cellStyle name="표준 9 7 7 3 7" xfId="12788"/>
    <cellStyle name="표준 9 7 7 4" xfId="1651"/>
    <cellStyle name="표준 9 7 7 5" xfId="1868"/>
    <cellStyle name="표준 9 7 7 5 2" xfId="3595"/>
    <cellStyle name="표준 9 7 7 5 2 2" xfId="9170"/>
    <cellStyle name="표준 9 7 7 5 2 3" xfId="14741"/>
    <cellStyle name="표준 9 7 7 5 3" xfId="5453"/>
    <cellStyle name="표준 9 7 7 5 3 2" xfId="11028"/>
    <cellStyle name="표준 9 7 7 5 3 3" xfId="16599"/>
    <cellStyle name="표준 9 7 7 5 4" xfId="7461"/>
    <cellStyle name="표준 9 7 7 5 5" xfId="13032"/>
    <cellStyle name="표준 9 7 7 6" xfId="2600"/>
    <cellStyle name="표준 9 7 7 6 2" xfId="4327"/>
    <cellStyle name="표준 9 7 7 6 2 2" xfId="9902"/>
    <cellStyle name="표준 9 7 7 6 2 3" xfId="15473"/>
    <cellStyle name="표준 9 7 7 6 3" xfId="6185"/>
    <cellStyle name="표준 9 7 7 6 3 2" xfId="11760"/>
    <cellStyle name="표준 9 7 7 6 3 3" xfId="17331"/>
    <cellStyle name="표준 9 7 7 6 4" xfId="8193"/>
    <cellStyle name="표준 9 7 7 6 5" xfId="13764"/>
    <cellStyle name="표준 9 7 7 7" xfId="2864"/>
    <cellStyle name="표준 9 7 7 7 2" xfId="8438"/>
    <cellStyle name="표준 9 7 7 7 3" xfId="14009"/>
    <cellStyle name="표준 9 7 7 8" xfId="4721"/>
    <cellStyle name="표준 9 7 7 8 2" xfId="10296"/>
    <cellStyle name="표준 9 7 7 8 3" xfId="15867"/>
    <cellStyle name="표준 9 7 7 9" xfId="6729"/>
    <cellStyle name="표준 9 7 8" xfId="559"/>
    <cellStyle name="표준 9 7 8 2" xfId="1654"/>
    <cellStyle name="표준 9 7 8 3" xfId="2022"/>
    <cellStyle name="표준 9 7 8 3 2" xfId="3749"/>
    <cellStyle name="표준 9 7 8 3 2 2" xfId="9324"/>
    <cellStyle name="표준 9 7 8 3 2 3" xfId="14895"/>
    <cellStyle name="표준 9 7 8 3 3" xfId="5607"/>
    <cellStyle name="표준 9 7 8 3 3 2" xfId="11182"/>
    <cellStyle name="표준 9 7 8 3 3 3" xfId="16753"/>
    <cellStyle name="표준 9 7 8 3 4" xfId="7615"/>
    <cellStyle name="표준 9 7 8 3 5" xfId="13186"/>
    <cellStyle name="표준 9 7 8 4" xfId="3018"/>
    <cellStyle name="표준 9 7 8 4 2" xfId="8592"/>
    <cellStyle name="표준 9 7 8 4 3" xfId="14163"/>
    <cellStyle name="표준 9 7 8 5" xfId="4875"/>
    <cellStyle name="표준 9 7 8 5 2" xfId="10450"/>
    <cellStyle name="표준 9 7 8 5 3" xfId="16021"/>
    <cellStyle name="표준 9 7 8 6" xfId="6883"/>
    <cellStyle name="표준 9 7 8 7" xfId="12454"/>
    <cellStyle name="표준 9 7 9" xfId="803"/>
    <cellStyle name="표준 9 7 9 2" xfId="1655"/>
    <cellStyle name="표준 9 7 9 3" xfId="2266"/>
    <cellStyle name="표준 9 7 9 3 2" xfId="3993"/>
    <cellStyle name="표준 9 7 9 3 2 2" xfId="9568"/>
    <cellStyle name="표준 9 7 9 3 2 3" xfId="15139"/>
    <cellStyle name="표준 9 7 9 3 3" xfId="5851"/>
    <cellStyle name="표준 9 7 9 3 3 2" xfId="11426"/>
    <cellStyle name="표준 9 7 9 3 3 3" xfId="16997"/>
    <cellStyle name="표준 9 7 9 3 4" xfId="7859"/>
    <cellStyle name="표준 9 7 9 3 5" xfId="13430"/>
    <cellStyle name="표준 9 7 9 4" xfId="3262"/>
    <cellStyle name="표준 9 7 9 4 2" xfId="8836"/>
    <cellStyle name="표준 9 7 9 4 3" xfId="14407"/>
    <cellStyle name="표준 9 7 9 5" xfId="5119"/>
    <cellStyle name="표준 9 7 9 5 2" xfId="10694"/>
    <cellStyle name="표준 9 7 9 5 3" xfId="16265"/>
    <cellStyle name="표준 9 7 9 6" xfId="7127"/>
    <cellStyle name="표준 9 7 9 7" xfId="12698"/>
    <cellStyle name="표준 9 8" xfId="166"/>
    <cellStyle name="표준 9 8 10" xfId="1656"/>
    <cellStyle name="표준 9 8 11" xfId="1779"/>
    <cellStyle name="표준 9 8 11 2" xfId="3506"/>
    <cellStyle name="표준 9 8 11 2 2" xfId="9081"/>
    <cellStyle name="표준 9 8 11 2 3" xfId="14652"/>
    <cellStyle name="표준 9 8 11 3" xfId="5364"/>
    <cellStyle name="표준 9 8 11 3 2" xfId="10939"/>
    <cellStyle name="표준 9 8 11 3 3" xfId="16510"/>
    <cellStyle name="표준 9 8 11 4" xfId="7372"/>
    <cellStyle name="표준 9 8 11 5" xfId="12943"/>
    <cellStyle name="표준 9 8 12" xfId="2511"/>
    <cellStyle name="표준 9 8 12 2" xfId="4238"/>
    <cellStyle name="표준 9 8 12 2 2" xfId="9813"/>
    <cellStyle name="표준 9 8 12 2 3" xfId="15384"/>
    <cellStyle name="표준 9 8 12 3" xfId="6096"/>
    <cellStyle name="표준 9 8 12 3 2" xfId="11671"/>
    <cellStyle name="표준 9 8 12 3 3" xfId="17242"/>
    <cellStyle name="표준 9 8 12 4" xfId="8104"/>
    <cellStyle name="표준 9 8 12 5" xfId="13675"/>
    <cellStyle name="표준 9 8 13" xfId="316"/>
    <cellStyle name="표준 9 8 13 2" xfId="4483"/>
    <cellStyle name="표준 9 8 13 2 2" xfId="10058"/>
    <cellStyle name="표준 9 8 13 2 3" xfId="15629"/>
    <cellStyle name="표준 9 8 13 3" xfId="6341"/>
    <cellStyle name="표준 9 8 13 3 2" xfId="11916"/>
    <cellStyle name="표준 9 8 13 3 3" xfId="17487"/>
    <cellStyle name="표준 9 8 13 4" xfId="6640"/>
    <cellStyle name="표준 9 8 13 5" xfId="12211"/>
    <cellStyle name="표준 9 8 14" xfId="2775"/>
    <cellStyle name="표준 9 8 14 2" xfId="8349"/>
    <cellStyle name="표준 9 8 14 3" xfId="13920"/>
    <cellStyle name="표준 9 8 15" xfId="4632"/>
    <cellStyle name="표준 9 8 15 2" xfId="10207"/>
    <cellStyle name="표준 9 8 15 3" xfId="15778"/>
    <cellStyle name="표준 9 8 16" xfId="6492"/>
    <cellStyle name="표준 9 8 17" xfId="12063"/>
    <cellStyle name="표준 9 8 2" xfId="178"/>
    <cellStyle name="표준 9 8 2 10" xfId="329"/>
    <cellStyle name="표준 9 8 2 10 2" xfId="4495"/>
    <cellStyle name="표준 9 8 2 10 2 2" xfId="10070"/>
    <cellStyle name="표준 9 8 2 10 2 3" xfId="15641"/>
    <cellStyle name="표준 9 8 2 10 3" xfId="6353"/>
    <cellStyle name="표준 9 8 2 10 3 2" xfId="11928"/>
    <cellStyle name="표준 9 8 2 10 3 3" xfId="17499"/>
    <cellStyle name="표준 9 8 2 10 4" xfId="6653"/>
    <cellStyle name="표준 9 8 2 10 5" xfId="12224"/>
    <cellStyle name="표준 9 8 2 11" xfId="2788"/>
    <cellStyle name="표준 9 8 2 11 2" xfId="8362"/>
    <cellStyle name="표준 9 8 2 11 3" xfId="13933"/>
    <cellStyle name="표준 9 8 2 12" xfId="4645"/>
    <cellStyle name="표준 9 8 2 12 2" xfId="10220"/>
    <cellStyle name="표준 9 8 2 12 3" xfId="15791"/>
    <cellStyle name="표준 9 8 2 13" xfId="6504"/>
    <cellStyle name="표준 9 8 2 14" xfId="12075"/>
    <cellStyle name="표준 9 8 2 2" xfId="202"/>
    <cellStyle name="표준 9 8 2 2 10" xfId="2813"/>
    <cellStyle name="표준 9 8 2 2 10 2" xfId="8387"/>
    <cellStyle name="표준 9 8 2 2 10 3" xfId="13958"/>
    <cellStyle name="표준 9 8 2 2 11" xfId="4670"/>
    <cellStyle name="표준 9 8 2 2 11 2" xfId="10245"/>
    <cellStyle name="표준 9 8 2 2 11 3" xfId="15816"/>
    <cellStyle name="표준 9 8 2 2 12" xfId="6528"/>
    <cellStyle name="표준 9 8 2 2 13" xfId="12099"/>
    <cellStyle name="표준 9 8 2 2 2" xfId="251"/>
    <cellStyle name="표준 9 8 2 2 2 10" xfId="6577"/>
    <cellStyle name="표준 9 8 2 2 2 11" xfId="12148"/>
    <cellStyle name="표준 9 8 2 2 2 2" xfId="765"/>
    <cellStyle name="표준 9 8 2 2 2 2 2" xfId="1660"/>
    <cellStyle name="표준 9 8 2 2 2 2 3" xfId="2228"/>
    <cellStyle name="표준 9 8 2 2 2 2 3 2" xfId="3955"/>
    <cellStyle name="표준 9 8 2 2 2 2 3 2 2" xfId="9530"/>
    <cellStyle name="표준 9 8 2 2 2 2 3 2 3" xfId="15101"/>
    <cellStyle name="표준 9 8 2 2 2 2 3 3" xfId="5813"/>
    <cellStyle name="표준 9 8 2 2 2 2 3 3 2" xfId="11388"/>
    <cellStyle name="표준 9 8 2 2 2 2 3 3 3" xfId="16959"/>
    <cellStyle name="표준 9 8 2 2 2 2 3 4" xfId="7821"/>
    <cellStyle name="표준 9 8 2 2 2 2 3 5" xfId="13392"/>
    <cellStyle name="표준 9 8 2 2 2 2 4" xfId="3224"/>
    <cellStyle name="표준 9 8 2 2 2 2 4 2" xfId="8798"/>
    <cellStyle name="표준 9 8 2 2 2 2 4 3" xfId="14369"/>
    <cellStyle name="표준 9 8 2 2 2 2 5" xfId="5081"/>
    <cellStyle name="표준 9 8 2 2 2 2 5 2" xfId="10656"/>
    <cellStyle name="표준 9 8 2 2 2 2 5 3" xfId="16227"/>
    <cellStyle name="표준 9 8 2 2 2 2 6" xfId="7089"/>
    <cellStyle name="표준 9 8 2 2 2 2 7" xfId="12660"/>
    <cellStyle name="표준 9 8 2 2 2 3" xfId="1009"/>
    <cellStyle name="표준 9 8 2 2 2 3 2" xfId="1661"/>
    <cellStyle name="표준 9 8 2 2 2 3 3" xfId="2472"/>
    <cellStyle name="표준 9 8 2 2 2 3 3 2" xfId="4199"/>
    <cellStyle name="표준 9 8 2 2 2 3 3 2 2" xfId="9774"/>
    <cellStyle name="표준 9 8 2 2 2 3 3 2 3" xfId="15345"/>
    <cellStyle name="표준 9 8 2 2 2 3 3 3" xfId="6057"/>
    <cellStyle name="표준 9 8 2 2 2 3 3 3 2" xfId="11632"/>
    <cellStyle name="표준 9 8 2 2 2 3 3 3 3" xfId="17203"/>
    <cellStyle name="표준 9 8 2 2 2 3 3 4" xfId="8065"/>
    <cellStyle name="표준 9 8 2 2 2 3 3 5" xfId="13636"/>
    <cellStyle name="표준 9 8 2 2 2 3 4" xfId="3468"/>
    <cellStyle name="표준 9 8 2 2 2 3 4 2" xfId="9042"/>
    <cellStyle name="표준 9 8 2 2 2 3 4 3" xfId="14613"/>
    <cellStyle name="표준 9 8 2 2 2 3 5" xfId="5325"/>
    <cellStyle name="표준 9 8 2 2 2 3 5 2" xfId="10900"/>
    <cellStyle name="표준 9 8 2 2 2 3 5 3" xfId="16471"/>
    <cellStyle name="표준 9 8 2 2 2 3 6" xfId="7333"/>
    <cellStyle name="표준 9 8 2 2 2 3 7" xfId="12904"/>
    <cellStyle name="표준 9 8 2 2 2 4" xfId="1659"/>
    <cellStyle name="표준 9 8 2 2 2 5" xfId="1984"/>
    <cellStyle name="표준 9 8 2 2 2 5 2" xfId="3711"/>
    <cellStyle name="표준 9 8 2 2 2 5 2 2" xfId="9286"/>
    <cellStyle name="표준 9 8 2 2 2 5 2 3" xfId="14857"/>
    <cellStyle name="표준 9 8 2 2 2 5 3" xfId="5569"/>
    <cellStyle name="표준 9 8 2 2 2 5 3 2" xfId="11144"/>
    <cellStyle name="표준 9 8 2 2 2 5 3 3" xfId="16715"/>
    <cellStyle name="표준 9 8 2 2 2 5 4" xfId="7577"/>
    <cellStyle name="표준 9 8 2 2 2 5 5" xfId="13148"/>
    <cellStyle name="표준 9 8 2 2 2 6" xfId="2716"/>
    <cellStyle name="표준 9 8 2 2 2 6 2" xfId="4443"/>
    <cellStyle name="표준 9 8 2 2 2 6 2 2" xfId="10018"/>
    <cellStyle name="표준 9 8 2 2 2 6 2 3" xfId="15589"/>
    <cellStyle name="표준 9 8 2 2 2 6 3" xfId="6301"/>
    <cellStyle name="표준 9 8 2 2 2 6 3 2" xfId="11876"/>
    <cellStyle name="표준 9 8 2 2 2 6 3 3" xfId="17447"/>
    <cellStyle name="표준 9 8 2 2 2 6 4" xfId="8309"/>
    <cellStyle name="표준 9 8 2 2 2 6 5" xfId="13880"/>
    <cellStyle name="표준 9 8 2 2 2 7" xfId="521"/>
    <cellStyle name="표준 9 8 2 2 2 7 2" xfId="4617"/>
    <cellStyle name="표준 9 8 2 2 2 7 2 2" xfId="10192"/>
    <cellStyle name="표준 9 8 2 2 2 7 2 3" xfId="15763"/>
    <cellStyle name="표준 9 8 2 2 2 7 3" xfId="6475"/>
    <cellStyle name="표준 9 8 2 2 2 7 3 2" xfId="12050"/>
    <cellStyle name="표준 9 8 2 2 2 7 3 3" xfId="17621"/>
    <cellStyle name="표준 9 8 2 2 2 7 4" xfId="6845"/>
    <cellStyle name="표준 9 8 2 2 2 7 5" xfId="12416"/>
    <cellStyle name="표준 9 8 2 2 2 8" xfId="2980"/>
    <cellStyle name="표준 9 8 2 2 2 8 2" xfId="8554"/>
    <cellStyle name="표준 9 8 2 2 2 8 3" xfId="14125"/>
    <cellStyle name="표준 9 8 2 2 2 9" xfId="4837"/>
    <cellStyle name="표준 9 8 2 2 2 9 2" xfId="10412"/>
    <cellStyle name="표준 9 8 2 2 2 9 3" xfId="15983"/>
    <cellStyle name="표준 9 8 2 2 3" xfId="300"/>
    <cellStyle name="표준 9 8 2 2 3 10" xfId="6626"/>
    <cellStyle name="표준 9 8 2 2 3 11" xfId="12197"/>
    <cellStyle name="표준 9 8 2 2 3 2" xfId="688"/>
    <cellStyle name="표준 9 8 2 2 3 2 2" xfId="1663"/>
    <cellStyle name="표준 9 8 2 2 3 2 3" xfId="2151"/>
    <cellStyle name="표준 9 8 2 2 3 2 3 2" xfId="3878"/>
    <cellStyle name="표준 9 8 2 2 3 2 3 2 2" xfId="9453"/>
    <cellStyle name="표준 9 8 2 2 3 2 3 2 3" xfId="15024"/>
    <cellStyle name="표준 9 8 2 2 3 2 3 3" xfId="5736"/>
    <cellStyle name="표준 9 8 2 2 3 2 3 3 2" xfId="11311"/>
    <cellStyle name="표준 9 8 2 2 3 2 3 3 3" xfId="16882"/>
    <cellStyle name="표준 9 8 2 2 3 2 3 4" xfId="7744"/>
    <cellStyle name="표준 9 8 2 2 3 2 3 5" xfId="13315"/>
    <cellStyle name="표준 9 8 2 2 3 2 4" xfId="3147"/>
    <cellStyle name="표준 9 8 2 2 3 2 4 2" xfId="8721"/>
    <cellStyle name="표준 9 8 2 2 3 2 4 3" xfId="14292"/>
    <cellStyle name="표준 9 8 2 2 3 2 5" xfId="5004"/>
    <cellStyle name="표준 9 8 2 2 3 2 5 2" xfId="10579"/>
    <cellStyle name="표준 9 8 2 2 3 2 5 3" xfId="16150"/>
    <cellStyle name="표준 9 8 2 2 3 2 6" xfId="7012"/>
    <cellStyle name="표준 9 8 2 2 3 2 7" xfId="12583"/>
    <cellStyle name="표준 9 8 2 2 3 3" xfId="932"/>
    <cellStyle name="표준 9 8 2 2 3 3 2" xfId="1664"/>
    <cellStyle name="표준 9 8 2 2 3 3 3" xfId="2395"/>
    <cellStyle name="표준 9 8 2 2 3 3 3 2" xfId="4122"/>
    <cellStyle name="표준 9 8 2 2 3 3 3 2 2" xfId="9697"/>
    <cellStyle name="표준 9 8 2 2 3 3 3 2 3" xfId="15268"/>
    <cellStyle name="표준 9 8 2 2 3 3 3 3" xfId="5980"/>
    <cellStyle name="표준 9 8 2 2 3 3 3 3 2" xfId="11555"/>
    <cellStyle name="표준 9 8 2 2 3 3 3 3 3" xfId="17126"/>
    <cellStyle name="표준 9 8 2 2 3 3 3 4" xfId="7988"/>
    <cellStyle name="표준 9 8 2 2 3 3 3 5" xfId="13559"/>
    <cellStyle name="표준 9 8 2 2 3 3 4" xfId="3391"/>
    <cellStyle name="표준 9 8 2 2 3 3 4 2" xfId="8965"/>
    <cellStyle name="표준 9 8 2 2 3 3 4 3" xfId="14536"/>
    <cellStyle name="표준 9 8 2 2 3 3 5" xfId="5248"/>
    <cellStyle name="표준 9 8 2 2 3 3 5 2" xfId="10823"/>
    <cellStyle name="표준 9 8 2 2 3 3 5 3" xfId="16394"/>
    <cellStyle name="표준 9 8 2 2 3 3 6" xfId="7256"/>
    <cellStyle name="표준 9 8 2 2 3 3 7" xfId="12827"/>
    <cellStyle name="표준 9 8 2 2 3 4" xfId="1662"/>
    <cellStyle name="표준 9 8 2 2 3 5" xfId="1907"/>
    <cellStyle name="표준 9 8 2 2 3 5 2" xfId="3634"/>
    <cellStyle name="표준 9 8 2 2 3 5 2 2" xfId="9209"/>
    <cellStyle name="표준 9 8 2 2 3 5 2 3" xfId="14780"/>
    <cellStyle name="표준 9 8 2 2 3 5 3" xfId="5492"/>
    <cellStyle name="표준 9 8 2 2 3 5 3 2" xfId="11067"/>
    <cellStyle name="표준 9 8 2 2 3 5 3 3" xfId="16638"/>
    <cellStyle name="표준 9 8 2 2 3 5 4" xfId="7500"/>
    <cellStyle name="표준 9 8 2 2 3 5 5" xfId="13071"/>
    <cellStyle name="표준 9 8 2 2 3 6" xfId="2639"/>
    <cellStyle name="표준 9 8 2 2 3 6 2" xfId="4366"/>
    <cellStyle name="표준 9 8 2 2 3 6 2 2" xfId="9941"/>
    <cellStyle name="표준 9 8 2 2 3 6 2 3" xfId="15512"/>
    <cellStyle name="표준 9 8 2 2 3 6 3" xfId="6224"/>
    <cellStyle name="표준 9 8 2 2 3 6 3 2" xfId="11799"/>
    <cellStyle name="표준 9 8 2 2 3 6 3 3" xfId="17370"/>
    <cellStyle name="표준 9 8 2 2 3 6 4" xfId="8232"/>
    <cellStyle name="표준 9 8 2 2 3 6 5" xfId="13803"/>
    <cellStyle name="표준 9 8 2 2 3 7" xfId="444"/>
    <cellStyle name="표준 9 8 2 2 3 7 2" xfId="4580"/>
    <cellStyle name="표준 9 8 2 2 3 7 2 2" xfId="10155"/>
    <cellStyle name="표준 9 8 2 2 3 7 2 3" xfId="15726"/>
    <cellStyle name="표준 9 8 2 2 3 7 3" xfId="6438"/>
    <cellStyle name="표준 9 8 2 2 3 7 3 2" xfId="12013"/>
    <cellStyle name="표준 9 8 2 2 3 7 3 3" xfId="17584"/>
    <cellStyle name="표준 9 8 2 2 3 7 4" xfId="6768"/>
    <cellStyle name="표준 9 8 2 2 3 7 5" xfId="12339"/>
    <cellStyle name="표준 9 8 2 2 3 8" xfId="2903"/>
    <cellStyle name="표준 9 8 2 2 3 8 2" xfId="8477"/>
    <cellStyle name="표준 9 8 2 2 3 8 3" xfId="14048"/>
    <cellStyle name="표준 9 8 2 2 3 9" xfId="4760"/>
    <cellStyle name="표준 9 8 2 2 3 9 2" xfId="10335"/>
    <cellStyle name="표준 9 8 2 2 3 9 3" xfId="15906"/>
    <cellStyle name="표준 9 8 2 2 4" xfId="598"/>
    <cellStyle name="표준 9 8 2 2 4 2" xfId="1665"/>
    <cellStyle name="표준 9 8 2 2 4 3" xfId="2061"/>
    <cellStyle name="표준 9 8 2 2 4 3 2" xfId="3788"/>
    <cellStyle name="표준 9 8 2 2 4 3 2 2" xfId="9363"/>
    <cellStyle name="표준 9 8 2 2 4 3 2 3" xfId="14934"/>
    <cellStyle name="표준 9 8 2 2 4 3 3" xfId="5646"/>
    <cellStyle name="표준 9 8 2 2 4 3 3 2" xfId="11221"/>
    <cellStyle name="표준 9 8 2 2 4 3 3 3" xfId="16792"/>
    <cellStyle name="표준 9 8 2 2 4 3 4" xfId="7654"/>
    <cellStyle name="표준 9 8 2 2 4 3 5" xfId="13225"/>
    <cellStyle name="표준 9 8 2 2 4 4" xfId="3057"/>
    <cellStyle name="표준 9 8 2 2 4 4 2" xfId="8631"/>
    <cellStyle name="표준 9 8 2 2 4 4 3" xfId="14202"/>
    <cellStyle name="표준 9 8 2 2 4 5" xfId="4914"/>
    <cellStyle name="표준 9 8 2 2 4 5 2" xfId="10489"/>
    <cellStyle name="표준 9 8 2 2 4 5 3" xfId="16060"/>
    <cellStyle name="표준 9 8 2 2 4 6" xfId="6922"/>
    <cellStyle name="표준 9 8 2 2 4 7" xfId="12493"/>
    <cellStyle name="표준 9 8 2 2 5" xfId="842"/>
    <cellStyle name="표준 9 8 2 2 5 2" xfId="1666"/>
    <cellStyle name="표준 9 8 2 2 5 3" xfId="2305"/>
    <cellStyle name="표준 9 8 2 2 5 3 2" xfId="4032"/>
    <cellStyle name="표준 9 8 2 2 5 3 2 2" xfId="9607"/>
    <cellStyle name="표준 9 8 2 2 5 3 2 3" xfId="15178"/>
    <cellStyle name="표준 9 8 2 2 5 3 3" xfId="5890"/>
    <cellStyle name="표준 9 8 2 2 5 3 3 2" xfId="11465"/>
    <cellStyle name="표준 9 8 2 2 5 3 3 3" xfId="17036"/>
    <cellStyle name="표준 9 8 2 2 5 3 4" xfId="7898"/>
    <cellStyle name="표준 9 8 2 2 5 3 5" xfId="13469"/>
    <cellStyle name="표준 9 8 2 2 5 4" xfId="3301"/>
    <cellStyle name="표준 9 8 2 2 5 4 2" xfId="8875"/>
    <cellStyle name="표준 9 8 2 2 5 4 3" xfId="14446"/>
    <cellStyle name="표준 9 8 2 2 5 5" xfId="5158"/>
    <cellStyle name="표준 9 8 2 2 5 5 2" xfId="10733"/>
    <cellStyle name="표준 9 8 2 2 5 5 3" xfId="16304"/>
    <cellStyle name="표준 9 8 2 2 5 6" xfId="7166"/>
    <cellStyle name="표준 9 8 2 2 5 7" xfId="12737"/>
    <cellStyle name="표준 9 8 2 2 6" xfId="1658"/>
    <cellStyle name="표준 9 8 2 2 7" xfId="1817"/>
    <cellStyle name="표준 9 8 2 2 7 2" xfId="3544"/>
    <cellStyle name="표준 9 8 2 2 7 2 2" xfId="9119"/>
    <cellStyle name="표준 9 8 2 2 7 2 3" xfId="14690"/>
    <cellStyle name="표준 9 8 2 2 7 3" xfId="5402"/>
    <cellStyle name="표준 9 8 2 2 7 3 2" xfId="10977"/>
    <cellStyle name="표준 9 8 2 2 7 3 3" xfId="16548"/>
    <cellStyle name="표준 9 8 2 2 7 4" xfId="7410"/>
    <cellStyle name="표준 9 8 2 2 7 5" xfId="12981"/>
    <cellStyle name="표준 9 8 2 2 8" xfId="2549"/>
    <cellStyle name="표준 9 8 2 2 8 2" xfId="4276"/>
    <cellStyle name="표준 9 8 2 2 8 2 2" xfId="9851"/>
    <cellStyle name="표준 9 8 2 2 8 2 3" xfId="15422"/>
    <cellStyle name="표준 9 8 2 2 8 3" xfId="6134"/>
    <cellStyle name="표준 9 8 2 2 8 3 2" xfId="11709"/>
    <cellStyle name="표준 9 8 2 2 8 3 3" xfId="17280"/>
    <cellStyle name="표준 9 8 2 2 8 4" xfId="8142"/>
    <cellStyle name="표준 9 8 2 2 8 5" xfId="13713"/>
    <cellStyle name="표준 9 8 2 2 9" xfId="354"/>
    <cellStyle name="표준 9 8 2 2 9 2" xfId="4519"/>
    <cellStyle name="표준 9 8 2 2 9 2 2" xfId="10094"/>
    <cellStyle name="표준 9 8 2 2 9 2 3" xfId="15665"/>
    <cellStyle name="표준 9 8 2 2 9 3" xfId="6377"/>
    <cellStyle name="표준 9 8 2 2 9 3 2" xfId="11952"/>
    <cellStyle name="표준 9 8 2 2 9 3 3" xfId="17523"/>
    <cellStyle name="표준 9 8 2 2 9 4" xfId="6678"/>
    <cellStyle name="표준 9 8 2 2 9 5" xfId="12249"/>
    <cellStyle name="표준 9 8 2 3" xfId="227"/>
    <cellStyle name="표준 9 8 2 3 10" xfId="6553"/>
    <cellStyle name="표준 9 8 2 3 11" xfId="12124"/>
    <cellStyle name="표준 9 8 2 3 2" xfId="740"/>
    <cellStyle name="표준 9 8 2 3 2 2" xfId="1668"/>
    <cellStyle name="표준 9 8 2 3 2 3" xfId="2203"/>
    <cellStyle name="표준 9 8 2 3 2 3 2" xfId="3930"/>
    <cellStyle name="표준 9 8 2 3 2 3 2 2" xfId="9505"/>
    <cellStyle name="표준 9 8 2 3 2 3 2 3" xfId="15076"/>
    <cellStyle name="표준 9 8 2 3 2 3 3" xfId="5788"/>
    <cellStyle name="표준 9 8 2 3 2 3 3 2" xfId="11363"/>
    <cellStyle name="표준 9 8 2 3 2 3 3 3" xfId="16934"/>
    <cellStyle name="표준 9 8 2 3 2 3 4" xfId="7796"/>
    <cellStyle name="표준 9 8 2 3 2 3 5" xfId="13367"/>
    <cellStyle name="표준 9 8 2 3 2 4" xfId="3199"/>
    <cellStyle name="표준 9 8 2 3 2 4 2" xfId="8773"/>
    <cellStyle name="표준 9 8 2 3 2 4 3" xfId="14344"/>
    <cellStyle name="표준 9 8 2 3 2 5" xfId="5056"/>
    <cellStyle name="표준 9 8 2 3 2 5 2" xfId="10631"/>
    <cellStyle name="표준 9 8 2 3 2 5 3" xfId="16202"/>
    <cellStyle name="표준 9 8 2 3 2 6" xfId="7064"/>
    <cellStyle name="표준 9 8 2 3 2 7" xfId="12635"/>
    <cellStyle name="표준 9 8 2 3 3" xfId="984"/>
    <cellStyle name="표준 9 8 2 3 3 2" xfId="1669"/>
    <cellStyle name="표준 9 8 2 3 3 3" xfId="2447"/>
    <cellStyle name="표준 9 8 2 3 3 3 2" xfId="4174"/>
    <cellStyle name="표준 9 8 2 3 3 3 2 2" xfId="9749"/>
    <cellStyle name="표준 9 8 2 3 3 3 2 3" xfId="15320"/>
    <cellStyle name="표준 9 8 2 3 3 3 3" xfId="6032"/>
    <cellStyle name="표준 9 8 2 3 3 3 3 2" xfId="11607"/>
    <cellStyle name="표준 9 8 2 3 3 3 3 3" xfId="17178"/>
    <cellStyle name="표준 9 8 2 3 3 3 4" xfId="8040"/>
    <cellStyle name="표준 9 8 2 3 3 3 5" xfId="13611"/>
    <cellStyle name="표준 9 8 2 3 3 4" xfId="3443"/>
    <cellStyle name="표준 9 8 2 3 3 4 2" xfId="9017"/>
    <cellStyle name="표준 9 8 2 3 3 4 3" xfId="14588"/>
    <cellStyle name="표준 9 8 2 3 3 5" xfId="5300"/>
    <cellStyle name="표준 9 8 2 3 3 5 2" xfId="10875"/>
    <cellStyle name="표준 9 8 2 3 3 5 3" xfId="16446"/>
    <cellStyle name="표준 9 8 2 3 3 6" xfId="7308"/>
    <cellStyle name="표준 9 8 2 3 3 7" xfId="12879"/>
    <cellStyle name="표준 9 8 2 3 4" xfId="1667"/>
    <cellStyle name="표준 9 8 2 3 5" xfId="1959"/>
    <cellStyle name="표준 9 8 2 3 5 2" xfId="3686"/>
    <cellStyle name="표준 9 8 2 3 5 2 2" xfId="9261"/>
    <cellStyle name="표준 9 8 2 3 5 2 3" xfId="14832"/>
    <cellStyle name="표준 9 8 2 3 5 3" xfId="5544"/>
    <cellStyle name="표준 9 8 2 3 5 3 2" xfId="11119"/>
    <cellStyle name="표준 9 8 2 3 5 3 3" xfId="16690"/>
    <cellStyle name="표준 9 8 2 3 5 4" xfId="7552"/>
    <cellStyle name="표준 9 8 2 3 5 5" xfId="13123"/>
    <cellStyle name="표준 9 8 2 3 6" xfId="2691"/>
    <cellStyle name="표준 9 8 2 3 6 2" xfId="4418"/>
    <cellStyle name="표준 9 8 2 3 6 2 2" xfId="9993"/>
    <cellStyle name="표준 9 8 2 3 6 2 3" xfId="15564"/>
    <cellStyle name="표준 9 8 2 3 6 3" xfId="6276"/>
    <cellStyle name="표준 9 8 2 3 6 3 2" xfId="11851"/>
    <cellStyle name="표준 9 8 2 3 6 3 3" xfId="17422"/>
    <cellStyle name="표준 9 8 2 3 6 4" xfId="8284"/>
    <cellStyle name="표준 9 8 2 3 6 5" xfId="13855"/>
    <cellStyle name="표준 9 8 2 3 7" xfId="496"/>
    <cellStyle name="표준 9 8 2 3 7 2" xfId="4593"/>
    <cellStyle name="표준 9 8 2 3 7 2 2" xfId="10168"/>
    <cellStyle name="표준 9 8 2 3 7 2 3" xfId="15739"/>
    <cellStyle name="표준 9 8 2 3 7 3" xfId="6451"/>
    <cellStyle name="표준 9 8 2 3 7 3 2" xfId="12026"/>
    <cellStyle name="표준 9 8 2 3 7 3 3" xfId="17597"/>
    <cellStyle name="표준 9 8 2 3 7 4" xfId="6820"/>
    <cellStyle name="표준 9 8 2 3 7 5" xfId="12391"/>
    <cellStyle name="표준 9 8 2 3 8" xfId="2955"/>
    <cellStyle name="표준 9 8 2 3 8 2" xfId="8529"/>
    <cellStyle name="표준 9 8 2 3 8 3" xfId="14100"/>
    <cellStyle name="표준 9 8 2 3 9" xfId="4812"/>
    <cellStyle name="표준 9 8 2 3 9 2" xfId="10387"/>
    <cellStyle name="표준 9 8 2 3 9 3" xfId="15958"/>
    <cellStyle name="표준 9 8 2 4" xfId="276"/>
    <cellStyle name="표준 9 8 2 4 10" xfId="6602"/>
    <cellStyle name="표준 9 8 2 4 11" xfId="12173"/>
    <cellStyle name="표준 9 8 2 4 2" xfId="663"/>
    <cellStyle name="표준 9 8 2 4 2 2" xfId="1671"/>
    <cellStyle name="표준 9 8 2 4 2 3" xfId="2126"/>
    <cellStyle name="표준 9 8 2 4 2 3 2" xfId="3853"/>
    <cellStyle name="표준 9 8 2 4 2 3 2 2" xfId="9428"/>
    <cellStyle name="표준 9 8 2 4 2 3 2 3" xfId="14999"/>
    <cellStyle name="표준 9 8 2 4 2 3 3" xfId="5711"/>
    <cellStyle name="표준 9 8 2 4 2 3 3 2" xfId="11286"/>
    <cellStyle name="표준 9 8 2 4 2 3 3 3" xfId="16857"/>
    <cellStyle name="표준 9 8 2 4 2 3 4" xfId="7719"/>
    <cellStyle name="표준 9 8 2 4 2 3 5" xfId="13290"/>
    <cellStyle name="표준 9 8 2 4 2 4" xfId="3122"/>
    <cellStyle name="표준 9 8 2 4 2 4 2" xfId="8696"/>
    <cellStyle name="표준 9 8 2 4 2 4 3" xfId="14267"/>
    <cellStyle name="표준 9 8 2 4 2 5" xfId="4979"/>
    <cellStyle name="표준 9 8 2 4 2 5 2" xfId="10554"/>
    <cellStyle name="표준 9 8 2 4 2 5 3" xfId="16125"/>
    <cellStyle name="표준 9 8 2 4 2 6" xfId="6987"/>
    <cellStyle name="표준 9 8 2 4 2 7" xfId="12558"/>
    <cellStyle name="표준 9 8 2 4 3" xfId="907"/>
    <cellStyle name="표준 9 8 2 4 3 2" xfId="1672"/>
    <cellStyle name="표준 9 8 2 4 3 3" xfId="2370"/>
    <cellStyle name="표준 9 8 2 4 3 3 2" xfId="4097"/>
    <cellStyle name="표준 9 8 2 4 3 3 2 2" xfId="9672"/>
    <cellStyle name="표준 9 8 2 4 3 3 2 3" xfId="15243"/>
    <cellStyle name="표준 9 8 2 4 3 3 3" xfId="5955"/>
    <cellStyle name="표준 9 8 2 4 3 3 3 2" xfId="11530"/>
    <cellStyle name="표준 9 8 2 4 3 3 3 3" xfId="17101"/>
    <cellStyle name="표준 9 8 2 4 3 3 4" xfId="7963"/>
    <cellStyle name="표준 9 8 2 4 3 3 5" xfId="13534"/>
    <cellStyle name="표준 9 8 2 4 3 4" xfId="3366"/>
    <cellStyle name="표준 9 8 2 4 3 4 2" xfId="8940"/>
    <cellStyle name="표준 9 8 2 4 3 4 3" xfId="14511"/>
    <cellStyle name="표준 9 8 2 4 3 5" xfId="5223"/>
    <cellStyle name="표준 9 8 2 4 3 5 2" xfId="10798"/>
    <cellStyle name="표준 9 8 2 4 3 5 3" xfId="16369"/>
    <cellStyle name="표준 9 8 2 4 3 6" xfId="7231"/>
    <cellStyle name="표준 9 8 2 4 3 7" xfId="12802"/>
    <cellStyle name="표준 9 8 2 4 4" xfId="1670"/>
    <cellStyle name="표준 9 8 2 4 5" xfId="1882"/>
    <cellStyle name="표준 9 8 2 4 5 2" xfId="3609"/>
    <cellStyle name="표준 9 8 2 4 5 2 2" xfId="9184"/>
    <cellStyle name="표준 9 8 2 4 5 2 3" xfId="14755"/>
    <cellStyle name="표준 9 8 2 4 5 3" xfId="5467"/>
    <cellStyle name="표준 9 8 2 4 5 3 2" xfId="11042"/>
    <cellStyle name="표준 9 8 2 4 5 3 3" xfId="16613"/>
    <cellStyle name="표준 9 8 2 4 5 4" xfId="7475"/>
    <cellStyle name="표준 9 8 2 4 5 5" xfId="13046"/>
    <cellStyle name="표준 9 8 2 4 6" xfId="2614"/>
    <cellStyle name="표준 9 8 2 4 6 2" xfId="4341"/>
    <cellStyle name="표준 9 8 2 4 6 2 2" xfId="9916"/>
    <cellStyle name="표준 9 8 2 4 6 2 3" xfId="15487"/>
    <cellStyle name="표준 9 8 2 4 6 3" xfId="6199"/>
    <cellStyle name="표준 9 8 2 4 6 3 2" xfId="11774"/>
    <cellStyle name="표준 9 8 2 4 6 3 3" xfId="17345"/>
    <cellStyle name="표준 9 8 2 4 6 4" xfId="8207"/>
    <cellStyle name="표준 9 8 2 4 6 5" xfId="13778"/>
    <cellStyle name="표준 9 8 2 4 7" xfId="419"/>
    <cellStyle name="표준 9 8 2 4 7 2" xfId="4556"/>
    <cellStyle name="표준 9 8 2 4 7 2 2" xfId="10131"/>
    <cellStyle name="표준 9 8 2 4 7 2 3" xfId="15702"/>
    <cellStyle name="표준 9 8 2 4 7 3" xfId="6414"/>
    <cellStyle name="표준 9 8 2 4 7 3 2" xfId="11989"/>
    <cellStyle name="표준 9 8 2 4 7 3 3" xfId="17560"/>
    <cellStyle name="표준 9 8 2 4 7 4" xfId="6743"/>
    <cellStyle name="표준 9 8 2 4 7 5" xfId="12314"/>
    <cellStyle name="표준 9 8 2 4 8" xfId="2878"/>
    <cellStyle name="표준 9 8 2 4 8 2" xfId="8452"/>
    <cellStyle name="표준 9 8 2 4 8 3" xfId="14023"/>
    <cellStyle name="표준 9 8 2 4 9" xfId="4735"/>
    <cellStyle name="표준 9 8 2 4 9 2" xfId="10310"/>
    <cellStyle name="표준 9 8 2 4 9 3" xfId="15881"/>
    <cellStyle name="표준 9 8 2 5" xfId="573"/>
    <cellStyle name="표준 9 8 2 5 2" xfId="1673"/>
    <cellStyle name="표준 9 8 2 5 3" xfId="2036"/>
    <cellStyle name="표준 9 8 2 5 3 2" xfId="3763"/>
    <cellStyle name="표준 9 8 2 5 3 2 2" xfId="9338"/>
    <cellStyle name="표준 9 8 2 5 3 2 3" xfId="14909"/>
    <cellStyle name="표준 9 8 2 5 3 3" xfId="5621"/>
    <cellStyle name="표준 9 8 2 5 3 3 2" xfId="11196"/>
    <cellStyle name="표준 9 8 2 5 3 3 3" xfId="16767"/>
    <cellStyle name="표준 9 8 2 5 3 4" xfId="7629"/>
    <cellStyle name="표준 9 8 2 5 3 5" xfId="13200"/>
    <cellStyle name="표준 9 8 2 5 4" xfId="3032"/>
    <cellStyle name="표준 9 8 2 5 4 2" xfId="8606"/>
    <cellStyle name="표준 9 8 2 5 4 3" xfId="14177"/>
    <cellStyle name="표준 9 8 2 5 5" xfId="4889"/>
    <cellStyle name="표준 9 8 2 5 5 2" xfId="10464"/>
    <cellStyle name="표준 9 8 2 5 5 3" xfId="16035"/>
    <cellStyle name="표준 9 8 2 5 6" xfId="6897"/>
    <cellStyle name="표준 9 8 2 5 7" xfId="12468"/>
    <cellStyle name="표준 9 8 2 6" xfId="817"/>
    <cellStyle name="표준 9 8 2 6 2" xfId="1674"/>
    <cellStyle name="표준 9 8 2 6 3" xfId="2280"/>
    <cellStyle name="표준 9 8 2 6 3 2" xfId="4007"/>
    <cellStyle name="표준 9 8 2 6 3 2 2" xfId="9582"/>
    <cellStyle name="표준 9 8 2 6 3 2 3" xfId="15153"/>
    <cellStyle name="표준 9 8 2 6 3 3" xfId="5865"/>
    <cellStyle name="표준 9 8 2 6 3 3 2" xfId="11440"/>
    <cellStyle name="표준 9 8 2 6 3 3 3" xfId="17011"/>
    <cellStyle name="표준 9 8 2 6 3 4" xfId="7873"/>
    <cellStyle name="표준 9 8 2 6 3 5" xfId="13444"/>
    <cellStyle name="표준 9 8 2 6 4" xfId="3276"/>
    <cellStyle name="표준 9 8 2 6 4 2" xfId="8850"/>
    <cellStyle name="표준 9 8 2 6 4 3" xfId="14421"/>
    <cellStyle name="표준 9 8 2 6 5" xfId="5133"/>
    <cellStyle name="표준 9 8 2 6 5 2" xfId="10708"/>
    <cellStyle name="표준 9 8 2 6 5 3" xfId="16279"/>
    <cellStyle name="표준 9 8 2 6 6" xfId="7141"/>
    <cellStyle name="표준 9 8 2 6 7" xfId="12712"/>
    <cellStyle name="표준 9 8 2 7" xfId="1657"/>
    <cellStyle name="표준 9 8 2 8" xfId="1792"/>
    <cellStyle name="표준 9 8 2 8 2" xfId="3519"/>
    <cellStyle name="표준 9 8 2 8 2 2" xfId="9094"/>
    <cellStyle name="표준 9 8 2 8 2 3" xfId="14665"/>
    <cellStyle name="표준 9 8 2 8 3" xfId="5377"/>
    <cellStyle name="표준 9 8 2 8 3 2" xfId="10952"/>
    <cellStyle name="표준 9 8 2 8 3 3" xfId="16523"/>
    <cellStyle name="표준 9 8 2 8 4" xfId="7385"/>
    <cellStyle name="표준 9 8 2 8 5" xfId="12956"/>
    <cellStyle name="표준 9 8 2 9" xfId="2524"/>
    <cellStyle name="표준 9 8 2 9 2" xfId="4251"/>
    <cellStyle name="표준 9 8 2 9 2 2" xfId="9826"/>
    <cellStyle name="표준 9 8 2 9 2 3" xfId="15397"/>
    <cellStyle name="표준 9 8 2 9 3" xfId="6109"/>
    <cellStyle name="표준 9 8 2 9 3 2" xfId="11684"/>
    <cellStyle name="표준 9 8 2 9 3 3" xfId="17255"/>
    <cellStyle name="표준 9 8 2 9 4" xfId="8117"/>
    <cellStyle name="표준 9 8 2 9 5" xfId="13688"/>
    <cellStyle name="표준 9 8 3" xfId="190"/>
    <cellStyle name="표준 9 8 3 10" xfId="2801"/>
    <cellStyle name="표준 9 8 3 10 2" xfId="8375"/>
    <cellStyle name="표준 9 8 3 10 3" xfId="13946"/>
    <cellStyle name="표준 9 8 3 11" xfId="4658"/>
    <cellStyle name="표준 9 8 3 11 2" xfId="10233"/>
    <cellStyle name="표준 9 8 3 11 3" xfId="15804"/>
    <cellStyle name="표준 9 8 3 12" xfId="6516"/>
    <cellStyle name="표준 9 8 3 13" xfId="12087"/>
    <cellStyle name="표준 9 8 3 2" xfId="239"/>
    <cellStyle name="표준 9 8 3 2 10" xfId="6565"/>
    <cellStyle name="표준 9 8 3 2 11" xfId="12136"/>
    <cellStyle name="표준 9 8 3 2 2" xfId="753"/>
    <cellStyle name="표준 9 8 3 2 2 2" xfId="1677"/>
    <cellStyle name="표준 9 8 3 2 2 3" xfId="2216"/>
    <cellStyle name="표준 9 8 3 2 2 3 2" xfId="3943"/>
    <cellStyle name="표준 9 8 3 2 2 3 2 2" xfId="9518"/>
    <cellStyle name="표준 9 8 3 2 2 3 2 3" xfId="15089"/>
    <cellStyle name="표준 9 8 3 2 2 3 3" xfId="5801"/>
    <cellStyle name="표준 9 8 3 2 2 3 3 2" xfId="11376"/>
    <cellStyle name="표준 9 8 3 2 2 3 3 3" xfId="16947"/>
    <cellStyle name="표준 9 8 3 2 2 3 4" xfId="7809"/>
    <cellStyle name="표준 9 8 3 2 2 3 5" xfId="13380"/>
    <cellStyle name="표준 9 8 3 2 2 4" xfId="3212"/>
    <cellStyle name="표준 9 8 3 2 2 4 2" xfId="8786"/>
    <cellStyle name="표준 9 8 3 2 2 4 3" xfId="14357"/>
    <cellStyle name="표준 9 8 3 2 2 5" xfId="5069"/>
    <cellStyle name="표준 9 8 3 2 2 5 2" xfId="10644"/>
    <cellStyle name="표준 9 8 3 2 2 5 3" xfId="16215"/>
    <cellStyle name="표준 9 8 3 2 2 6" xfId="7077"/>
    <cellStyle name="표준 9 8 3 2 2 7" xfId="12648"/>
    <cellStyle name="표준 9 8 3 2 3" xfId="997"/>
    <cellStyle name="표준 9 8 3 2 3 2" xfId="1678"/>
    <cellStyle name="표준 9 8 3 2 3 3" xfId="2460"/>
    <cellStyle name="표준 9 8 3 2 3 3 2" xfId="4187"/>
    <cellStyle name="표준 9 8 3 2 3 3 2 2" xfId="9762"/>
    <cellStyle name="표준 9 8 3 2 3 3 2 3" xfId="15333"/>
    <cellStyle name="표준 9 8 3 2 3 3 3" xfId="6045"/>
    <cellStyle name="표준 9 8 3 2 3 3 3 2" xfId="11620"/>
    <cellStyle name="표준 9 8 3 2 3 3 3 3" xfId="17191"/>
    <cellStyle name="표준 9 8 3 2 3 3 4" xfId="8053"/>
    <cellStyle name="표준 9 8 3 2 3 3 5" xfId="13624"/>
    <cellStyle name="표준 9 8 3 2 3 4" xfId="3456"/>
    <cellStyle name="표준 9 8 3 2 3 4 2" xfId="9030"/>
    <cellStyle name="표준 9 8 3 2 3 4 3" xfId="14601"/>
    <cellStyle name="표준 9 8 3 2 3 5" xfId="5313"/>
    <cellStyle name="표준 9 8 3 2 3 5 2" xfId="10888"/>
    <cellStyle name="표준 9 8 3 2 3 5 3" xfId="16459"/>
    <cellStyle name="표준 9 8 3 2 3 6" xfId="7321"/>
    <cellStyle name="표준 9 8 3 2 3 7" xfId="12892"/>
    <cellStyle name="표준 9 8 3 2 4" xfId="1676"/>
    <cellStyle name="표준 9 8 3 2 5" xfId="1972"/>
    <cellStyle name="표준 9 8 3 2 5 2" xfId="3699"/>
    <cellStyle name="표준 9 8 3 2 5 2 2" xfId="9274"/>
    <cellStyle name="표준 9 8 3 2 5 2 3" xfId="14845"/>
    <cellStyle name="표준 9 8 3 2 5 3" xfId="5557"/>
    <cellStyle name="표준 9 8 3 2 5 3 2" xfId="11132"/>
    <cellStyle name="표준 9 8 3 2 5 3 3" xfId="16703"/>
    <cellStyle name="표준 9 8 3 2 5 4" xfId="7565"/>
    <cellStyle name="표준 9 8 3 2 5 5" xfId="13136"/>
    <cellStyle name="표준 9 8 3 2 6" xfId="2704"/>
    <cellStyle name="표준 9 8 3 2 6 2" xfId="4431"/>
    <cellStyle name="표준 9 8 3 2 6 2 2" xfId="10006"/>
    <cellStyle name="표준 9 8 3 2 6 2 3" xfId="15577"/>
    <cellStyle name="표준 9 8 3 2 6 3" xfId="6289"/>
    <cellStyle name="표준 9 8 3 2 6 3 2" xfId="11864"/>
    <cellStyle name="표준 9 8 3 2 6 3 3" xfId="17435"/>
    <cellStyle name="표준 9 8 3 2 6 4" xfId="8297"/>
    <cellStyle name="표준 9 8 3 2 6 5" xfId="13868"/>
    <cellStyle name="표준 9 8 3 2 7" xfId="509"/>
    <cellStyle name="표준 9 8 3 2 7 2" xfId="4605"/>
    <cellStyle name="표준 9 8 3 2 7 2 2" xfId="10180"/>
    <cellStyle name="표준 9 8 3 2 7 2 3" xfId="15751"/>
    <cellStyle name="표준 9 8 3 2 7 3" xfId="6463"/>
    <cellStyle name="표준 9 8 3 2 7 3 2" xfId="12038"/>
    <cellStyle name="표준 9 8 3 2 7 3 3" xfId="17609"/>
    <cellStyle name="표준 9 8 3 2 7 4" xfId="6833"/>
    <cellStyle name="표준 9 8 3 2 7 5" xfId="12404"/>
    <cellStyle name="표준 9 8 3 2 8" xfId="2968"/>
    <cellStyle name="표준 9 8 3 2 8 2" xfId="8542"/>
    <cellStyle name="표준 9 8 3 2 8 3" xfId="14113"/>
    <cellStyle name="표준 9 8 3 2 9" xfId="4825"/>
    <cellStyle name="표준 9 8 3 2 9 2" xfId="10400"/>
    <cellStyle name="표준 9 8 3 2 9 3" xfId="15971"/>
    <cellStyle name="표준 9 8 3 3" xfId="288"/>
    <cellStyle name="표준 9 8 3 3 10" xfId="6614"/>
    <cellStyle name="표준 9 8 3 3 11" xfId="12185"/>
    <cellStyle name="표준 9 8 3 3 2" xfId="676"/>
    <cellStyle name="표준 9 8 3 3 2 2" xfId="1680"/>
    <cellStyle name="표준 9 8 3 3 2 3" xfId="2139"/>
    <cellStyle name="표준 9 8 3 3 2 3 2" xfId="3866"/>
    <cellStyle name="표준 9 8 3 3 2 3 2 2" xfId="9441"/>
    <cellStyle name="표준 9 8 3 3 2 3 2 3" xfId="15012"/>
    <cellStyle name="표준 9 8 3 3 2 3 3" xfId="5724"/>
    <cellStyle name="표준 9 8 3 3 2 3 3 2" xfId="11299"/>
    <cellStyle name="표준 9 8 3 3 2 3 3 3" xfId="16870"/>
    <cellStyle name="표준 9 8 3 3 2 3 4" xfId="7732"/>
    <cellStyle name="표준 9 8 3 3 2 3 5" xfId="13303"/>
    <cellStyle name="표준 9 8 3 3 2 4" xfId="3135"/>
    <cellStyle name="표준 9 8 3 3 2 4 2" xfId="8709"/>
    <cellStyle name="표준 9 8 3 3 2 4 3" xfId="14280"/>
    <cellStyle name="표준 9 8 3 3 2 5" xfId="4992"/>
    <cellStyle name="표준 9 8 3 3 2 5 2" xfId="10567"/>
    <cellStyle name="표준 9 8 3 3 2 5 3" xfId="16138"/>
    <cellStyle name="표준 9 8 3 3 2 6" xfId="7000"/>
    <cellStyle name="표준 9 8 3 3 2 7" xfId="12571"/>
    <cellStyle name="표준 9 8 3 3 3" xfId="920"/>
    <cellStyle name="표준 9 8 3 3 3 2" xfId="1681"/>
    <cellStyle name="표준 9 8 3 3 3 3" xfId="2383"/>
    <cellStyle name="표준 9 8 3 3 3 3 2" xfId="4110"/>
    <cellStyle name="표준 9 8 3 3 3 3 2 2" xfId="9685"/>
    <cellStyle name="표준 9 8 3 3 3 3 2 3" xfId="15256"/>
    <cellStyle name="표준 9 8 3 3 3 3 3" xfId="5968"/>
    <cellStyle name="표준 9 8 3 3 3 3 3 2" xfId="11543"/>
    <cellStyle name="표준 9 8 3 3 3 3 3 3" xfId="17114"/>
    <cellStyle name="표준 9 8 3 3 3 3 4" xfId="7976"/>
    <cellStyle name="표준 9 8 3 3 3 3 5" xfId="13547"/>
    <cellStyle name="표준 9 8 3 3 3 4" xfId="3379"/>
    <cellStyle name="표준 9 8 3 3 3 4 2" xfId="8953"/>
    <cellStyle name="표준 9 8 3 3 3 4 3" xfId="14524"/>
    <cellStyle name="표준 9 8 3 3 3 5" xfId="5236"/>
    <cellStyle name="표준 9 8 3 3 3 5 2" xfId="10811"/>
    <cellStyle name="표준 9 8 3 3 3 5 3" xfId="16382"/>
    <cellStyle name="표준 9 8 3 3 3 6" xfId="7244"/>
    <cellStyle name="표준 9 8 3 3 3 7" xfId="12815"/>
    <cellStyle name="표준 9 8 3 3 4" xfId="1679"/>
    <cellStyle name="표준 9 8 3 3 5" xfId="1895"/>
    <cellStyle name="표준 9 8 3 3 5 2" xfId="3622"/>
    <cellStyle name="표준 9 8 3 3 5 2 2" xfId="9197"/>
    <cellStyle name="표준 9 8 3 3 5 2 3" xfId="14768"/>
    <cellStyle name="표준 9 8 3 3 5 3" xfId="5480"/>
    <cellStyle name="표준 9 8 3 3 5 3 2" xfId="11055"/>
    <cellStyle name="표준 9 8 3 3 5 3 3" xfId="16626"/>
    <cellStyle name="표준 9 8 3 3 5 4" xfId="7488"/>
    <cellStyle name="표준 9 8 3 3 5 5" xfId="13059"/>
    <cellStyle name="표준 9 8 3 3 6" xfId="2627"/>
    <cellStyle name="표준 9 8 3 3 6 2" xfId="4354"/>
    <cellStyle name="표준 9 8 3 3 6 2 2" xfId="9929"/>
    <cellStyle name="표준 9 8 3 3 6 2 3" xfId="15500"/>
    <cellStyle name="표준 9 8 3 3 6 3" xfId="6212"/>
    <cellStyle name="표준 9 8 3 3 6 3 2" xfId="11787"/>
    <cellStyle name="표준 9 8 3 3 6 3 3" xfId="17358"/>
    <cellStyle name="표준 9 8 3 3 6 4" xfId="8220"/>
    <cellStyle name="표준 9 8 3 3 6 5" xfId="13791"/>
    <cellStyle name="표준 9 8 3 3 7" xfId="432"/>
    <cellStyle name="표준 9 8 3 3 7 2" xfId="4568"/>
    <cellStyle name="표준 9 8 3 3 7 2 2" xfId="10143"/>
    <cellStyle name="표준 9 8 3 3 7 2 3" xfId="15714"/>
    <cellStyle name="표준 9 8 3 3 7 3" xfId="6426"/>
    <cellStyle name="표준 9 8 3 3 7 3 2" xfId="12001"/>
    <cellStyle name="표준 9 8 3 3 7 3 3" xfId="17572"/>
    <cellStyle name="표준 9 8 3 3 7 4" xfId="6756"/>
    <cellStyle name="표준 9 8 3 3 7 5" xfId="12327"/>
    <cellStyle name="표준 9 8 3 3 8" xfId="2891"/>
    <cellStyle name="표준 9 8 3 3 8 2" xfId="8465"/>
    <cellStyle name="표준 9 8 3 3 8 3" xfId="14036"/>
    <cellStyle name="표준 9 8 3 3 9" xfId="4748"/>
    <cellStyle name="표준 9 8 3 3 9 2" xfId="10323"/>
    <cellStyle name="표준 9 8 3 3 9 3" xfId="15894"/>
    <cellStyle name="표준 9 8 3 4" xfId="586"/>
    <cellStyle name="표준 9 8 3 4 2" xfId="1682"/>
    <cellStyle name="표준 9 8 3 4 3" xfId="2049"/>
    <cellStyle name="표준 9 8 3 4 3 2" xfId="3776"/>
    <cellStyle name="표준 9 8 3 4 3 2 2" xfId="9351"/>
    <cellStyle name="표준 9 8 3 4 3 2 3" xfId="14922"/>
    <cellStyle name="표준 9 8 3 4 3 3" xfId="5634"/>
    <cellStyle name="표준 9 8 3 4 3 3 2" xfId="11209"/>
    <cellStyle name="표준 9 8 3 4 3 3 3" xfId="16780"/>
    <cellStyle name="표준 9 8 3 4 3 4" xfId="7642"/>
    <cellStyle name="표준 9 8 3 4 3 5" xfId="13213"/>
    <cellStyle name="표준 9 8 3 4 4" xfId="3045"/>
    <cellStyle name="표준 9 8 3 4 4 2" xfId="8619"/>
    <cellStyle name="표준 9 8 3 4 4 3" xfId="14190"/>
    <cellStyle name="표준 9 8 3 4 5" xfId="4902"/>
    <cellStyle name="표준 9 8 3 4 5 2" xfId="10477"/>
    <cellStyle name="표준 9 8 3 4 5 3" xfId="16048"/>
    <cellStyle name="표준 9 8 3 4 6" xfId="6910"/>
    <cellStyle name="표준 9 8 3 4 7" xfId="12481"/>
    <cellStyle name="표준 9 8 3 5" xfId="830"/>
    <cellStyle name="표준 9 8 3 5 2" xfId="1683"/>
    <cellStyle name="표준 9 8 3 5 3" xfId="2293"/>
    <cellStyle name="표준 9 8 3 5 3 2" xfId="4020"/>
    <cellStyle name="표준 9 8 3 5 3 2 2" xfId="9595"/>
    <cellStyle name="표준 9 8 3 5 3 2 3" xfId="15166"/>
    <cellStyle name="표준 9 8 3 5 3 3" xfId="5878"/>
    <cellStyle name="표준 9 8 3 5 3 3 2" xfId="11453"/>
    <cellStyle name="표준 9 8 3 5 3 3 3" xfId="17024"/>
    <cellStyle name="표준 9 8 3 5 3 4" xfId="7886"/>
    <cellStyle name="표준 9 8 3 5 3 5" xfId="13457"/>
    <cellStyle name="표준 9 8 3 5 4" xfId="3289"/>
    <cellStyle name="표준 9 8 3 5 4 2" xfId="8863"/>
    <cellStyle name="표준 9 8 3 5 4 3" xfId="14434"/>
    <cellStyle name="표준 9 8 3 5 5" xfId="5146"/>
    <cellStyle name="표준 9 8 3 5 5 2" xfId="10721"/>
    <cellStyle name="표준 9 8 3 5 5 3" xfId="16292"/>
    <cellStyle name="표준 9 8 3 5 6" xfId="7154"/>
    <cellStyle name="표준 9 8 3 5 7" xfId="12725"/>
    <cellStyle name="표준 9 8 3 6" xfId="1675"/>
    <cellStyle name="표준 9 8 3 7" xfId="1805"/>
    <cellStyle name="표준 9 8 3 7 2" xfId="3532"/>
    <cellStyle name="표준 9 8 3 7 2 2" xfId="9107"/>
    <cellStyle name="표준 9 8 3 7 2 3" xfId="14678"/>
    <cellStyle name="표준 9 8 3 7 3" xfId="5390"/>
    <cellStyle name="표준 9 8 3 7 3 2" xfId="10965"/>
    <cellStyle name="표준 9 8 3 7 3 3" xfId="16536"/>
    <cellStyle name="표준 9 8 3 7 4" xfId="7398"/>
    <cellStyle name="표준 9 8 3 7 5" xfId="12969"/>
    <cellStyle name="표준 9 8 3 8" xfId="2537"/>
    <cellStyle name="표준 9 8 3 8 2" xfId="4264"/>
    <cellStyle name="표준 9 8 3 8 2 2" xfId="9839"/>
    <cellStyle name="표준 9 8 3 8 2 3" xfId="15410"/>
    <cellStyle name="표준 9 8 3 8 3" xfId="6122"/>
    <cellStyle name="표준 9 8 3 8 3 2" xfId="11697"/>
    <cellStyle name="표준 9 8 3 8 3 3" xfId="17268"/>
    <cellStyle name="표준 9 8 3 8 4" xfId="8130"/>
    <cellStyle name="표준 9 8 3 8 5" xfId="13701"/>
    <cellStyle name="표준 9 8 3 9" xfId="342"/>
    <cellStyle name="표준 9 8 3 9 2" xfId="4507"/>
    <cellStyle name="표준 9 8 3 9 2 2" xfId="10082"/>
    <cellStyle name="표준 9 8 3 9 2 3" xfId="15653"/>
    <cellStyle name="표준 9 8 3 9 3" xfId="6365"/>
    <cellStyle name="표준 9 8 3 9 3 2" xfId="11940"/>
    <cellStyle name="표준 9 8 3 9 3 3" xfId="17511"/>
    <cellStyle name="표준 9 8 3 9 4" xfId="6666"/>
    <cellStyle name="표준 9 8 3 9 5" xfId="12237"/>
    <cellStyle name="표준 9 8 4" xfId="215"/>
    <cellStyle name="표준 9 8 4 10" xfId="2826"/>
    <cellStyle name="표준 9 8 4 10 2" xfId="8400"/>
    <cellStyle name="표준 9 8 4 10 3" xfId="13971"/>
    <cellStyle name="표준 9 8 4 11" xfId="4683"/>
    <cellStyle name="표준 9 8 4 11 2" xfId="10258"/>
    <cellStyle name="표준 9 8 4 11 3" xfId="15829"/>
    <cellStyle name="표준 9 8 4 12" xfId="6541"/>
    <cellStyle name="표준 9 8 4 13" xfId="12112"/>
    <cellStyle name="표준 9 8 4 2" xfId="534"/>
    <cellStyle name="표준 9 8 4 2 10" xfId="12429"/>
    <cellStyle name="표준 9 8 4 2 2" xfId="778"/>
    <cellStyle name="표준 9 8 4 2 2 2" xfId="1686"/>
    <cellStyle name="표준 9 8 4 2 2 3" xfId="2241"/>
    <cellStyle name="표준 9 8 4 2 2 3 2" xfId="3968"/>
    <cellStyle name="표준 9 8 4 2 2 3 2 2" xfId="9543"/>
    <cellStyle name="표준 9 8 4 2 2 3 2 3" xfId="15114"/>
    <cellStyle name="표준 9 8 4 2 2 3 3" xfId="5826"/>
    <cellStyle name="표준 9 8 4 2 2 3 3 2" xfId="11401"/>
    <cellStyle name="표준 9 8 4 2 2 3 3 3" xfId="16972"/>
    <cellStyle name="표준 9 8 4 2 2 3 4" xfId="7834"/>
    <cellStyle name="표준 9 8 4 2 2 3 5" xfId="13405"/>
    <cellStyle name="표준 9 8 4 2 2 4" xfId="3237"/>
    <cellStyle name="표준 9 8 4 2 2 4 2" xfId="8811"/>
    <cellStyle name="표준 9 8 4 2 2 4 3" xfId="14382"/>
    <cellStyle name="표준 9 8 4 2 2 5" xfId="5094"/>
    <cellStyle name="표준 9 8 4 2 2 5 2" xfId="10669"/>
    <cellStyle name="표준 9 8 4 2 2 5 3" xfId="16240"/>
    <cellStyle name="표준 9 8 4 2 2 6" xfId="7102"/>
    <cellStyle name="표준 9 8 4 2 2 7" xfId="12673"/>
    <cellStyle name="표준 9 8 4 2 3" xfId="1022"/>
    <cellStyle name="표준 9 8 4 2 3 2" xfId="1687"/>
    <cellStyle name="표준 9 8 4 2 3 3" xfId="2485"/>
    <cellStyle name="표준 9 8 4 2 3 3 2" xfId="4212"/>
    <cellStyle name="표준 9 8 4 2 3 3 2 2" xfId="9787"/>
    <cellStyle name="표준 9 8 4 2 3 3 2 3" xfId="15358"/>
    <cellStyle name="표준 9 8 4 2 3 3 3" xfId="6070"/>
    <cellStyle name="표준 9 8 4 2 3 3 3 2" xfId="11645"/>
    <cellStyle name="표준 9 8 4 2 3 3 3 3" xfId="17216"/>
    <cellStyle name="표준 9 8 4 2 3 3 4" xfId="8078"/>
    <cellStyle name="표준 9 8 4 2 3 3 5" xfId="13649"/>
    <cellStyle name="표준 9 8 4 2 3 4" xfId="3481"/>
    <cellStyle name="표준 9 8 4 2 3 4 2" xfId="9055"/>
    <cellStyle name="표준 9 8 4 2 3 4 3" xfId="14626"/>
    <cellStyle name="표준 9 8 4 2 3 5" xfId="5338"/>
    <cellStyle name="표준 9 8 4 2 3 5 2" xfId="10913"/>
    <cellStyle name="표준 9 8 4 2 3 5 3" xfId="16484"/>
    <cellStyle name="표준 9 8 4 2 3 6" xfId="7346"/>
    <cellStyle name="표준 9 8 4 2 3 7" xfId="12917"/>
    <cellStyle name="표준 9 8 4 2 4" xfId="1685"/>
    <cellStyle name="표준 9 8 4 2 5" xfId="1997"/>
    <cellStyle name="표준 9 8 4 2 5 2" xfId="3724"/>
    <cellStyle name="표준 9 8 4 2 5 2 2" xfId="9299"/>
    <cellStyle name="표준 9 8 4 2 5 2 3" xfId="14870"/>
    <cellStyle name="표준 9 8 4 2 5 3" xfId="5582"/>
    <cellStyle name="표준 9 8 4 2 5 3 2" xfId="11157"/>
    <cellStyle name="표준 9 8 4 2 5 3 3" xfId="16728"/>
    <cellStyle name="표준 9 8 4 2 5 4" xfId="7590"/>
    <cellStyle name="표준 9 8 4 2 5 5" xfId="13161"/>
    <cellStyle name="표준 9 8 4 2 6" xfId="2729"/>
    <cellStyle name="표준 9 8 4 2 6 2" xfId="4456"/>
    <cellStyle name="표준 9 8 4 2 6 2 2" xfId="10031"/>
    <cellStyle name="표준 9 8 4 2 6 2 3" xfId="15602"/>
    <cellStyle name="표준 9 8 4 2 6 3" xfId="6314"/>
    <cellStyle name="표준 9 8 4 2 6 3 2" xfId="11889"/>
    <cellStyle name="표준 9 8 4 2 6 3 3" xfId="17460"/>
    <cellStyle name="표준 9 8 4 2 6 4" xfId="8322"/>
    <cellStyle name="표준 9 8 4 2 6 5" xfId="13893"/>
    <cellStyle name="표준 9 8 4 2 7" xfId="2993"/>
    <cellStyle name="표준 9 8 4 2 7 2" xfId="8567"/>
    <cellStyle name="표준 9 8 4 2 7 3" xfId="14138"/>
    <cellStyle name="표준 9 8 4 2 8" xfId="4850"/>
    <cellStyle name="표준 9 8 4 2 8 2" xfId="10425"/>
    <cellStyle name="표준 9 8 4 2 8 3" xfId="15996"/>
    <cellStyle name="표준 9 8 4 2 9" xfId="6858"/>
    <cellStyle name="표준 9 8 4 3" xfId="457"/>
    <cellStyle name="표준 9 8 4 3 10" xfId="12352"/>
    <cellStyle name="표준 9 8 4 3 2" xfId="701"/>
    <cellStyle name="표준 9 8 4 3 2 2" xfId="1689"/>
    <cellStyle name="표준 9 8 4 3 2 3" xfId="2164"/>
    <cellStyle name="표준 9 8 4 3 2 3 2" xfId="3891"/>
    <cellStyle name="표준 9 8 4 3 2 3 2 2" xfId="9466"/>
    <cellStyle name="표준 9 8 4 3 2 3 2 3" xfId="15037"/>
    <cellStyle name="표준 9 8 4 3 2 3 3" xfId="5749"/>
    <cellStyle name="표준 9 8 4 3 2 3 3 2" xfId="11324"/>
    <cellStyle name="표준 9 8 4 3 2 3 3 3" xfId="16895"/>
    <cellStyle name="표준 9 8 4 3 2 3 4" xfId="7757"/>
    <cellStyle name="표준 9 8 4 3 2 3 5" xfId="13328"/>
    <cellStyle name="표준 9 8 4 3 2 4" xfId="3160"/>
    <cellStyle name="표준 9 8 4 3 2 4 2" xfId="8734"/>
    <cellStyle name="표준 9 8 4 3 2 4 3" xfId="14305"/>
    <cellStyle name="표준 9 8 4 3 2 5" xfId="5017"/>
    <cellStyle name="표준 9 8 4 3 2 5 2" xfId="10592"/>
    <cellStyle name="표준 9 8 4 3 2 5 3" xfId="16163"/>
    <cellStyle name="표준 9 8 4 3 2 6" xfId="7025"/>
    <cellStyle name="표준 9 8 4 3 2 7" xfId="12596"/>
    <cellStyle name="표준 9 8 4 3 3" xfId="945"/>
    <cellStyle name="표준 9 8 4 3 3 2" xfId="1690"/>
    <cellStyle name="표준 9 8 4 3 3 3" xfId="2408"/>
    <cellStyle name="표준 9 8 4 3 3 3 2" xfId="4135"/>
    <cellStyle name="표준 9 8 4 3 3 3 2 2" xfId="9710"/>
    <cellStyle name="표준 9 8 4 3 3 3 2 3" xfId="15281"/>
    <cellStyle name="표준 9 8 4 3 3 3 3" xfId="5993"/>
    <cellStyle name="표준 9 8 4 3 3 3 3 2" xfId="11568"/>
    <cellStyle name="표준 9 8 4 3 3 3 3 3" xfId="17139"/>
    <cellStyle name="표준 9 8 4 3 3 3 4" xfId="8001"/>
    <cellStyle name="표준 9 8 4 3 3 3 5" xfId="13572"/>
    <cellStyle name="표준 9 8 4 3 3 4" xfId="3404"/>
    <cellStyle name="표준 9 8 4 3 3 4 2" xfId="8978"/>
    <cellStyle name="표준 9 8 4 3 3 4 3" xfId="14549"/>
    <cellStyle name="표준 9 8 4 3 3 5" xfId="5261"/>
    <cellStyle name="표준 9 8 4 3 3 5 2" xfId="10836"/>
    <cellStyle name="표준 9 8 4 3 3 5 3" xfId="16407"/>
    <cellStyle name="표준 9 8 4 3 3 6" xfId="7269"/>
    <cellStyle name="표준 9 8 4 3 3 7" xfId="12840"/>
    <cellStyle name="표준 9 8 4 3 4" xfId="1688"/>
    <cellStyle name="표준 9 8 4 3 5" xfId="1920"/>
    <cellStyle name="표준 9 8 4 3 5 2" xfId="3647"/>
    <cellStyle name="표준 9 8 4 3 5 2 2" xfId="9222"/>
    <cellStyle name="표준 9 8 4 3 5 2 3" xfId="14793"/>
    <cellStyle name="표준 9 8 4 3 5 3" xfId="5505"/>
    <cellStyle name="표준 9 8 4 3 5 3 2" xfId="11080"/>
    <cellStyle name="표준 9 8 4 3 5 3 3" xfId="16651"/>
    <cellStyle name="표준 9 8 4 3 5 4" xfId="7513"/>
    <cellStyle name="표준 9 8 4 3 5 5" xfId="13084"/>
    <cellStyle name="표준 9 8 4 3 6" xfId="2652"/>
    <cellStyle name="표준 9 8 4 3 6 2" xfId="4379"/>
    <cellStyle name="표준 9 8 4 3 6 2 2" xfId="9954"/>
    <cellStyle name="표준 9 8 4 3 6 2 3" xfId="15525"/>
    <cellStyle name="표준 9 8 4 3 6 3" xfId="6237"/>
    <cellStyle name="표준 9 8 4 3 6 3 2" xfId="11812"/>
    <cellStyle name="표준 9 8 4 3 6 3 3" xfId="17383"/>
    <cellStyle name="표준 9 8 4 3 6 4" xfId="8245"/>
    <cellStyle name="표준 9 8 4 3 6 5" xfId="13816"/>
    <cellStyle name="표준 9 8 4 3 7" xfId="2916"/>
    <cellStyle name="표준 9 8 4 3 7 2" xfId="8490"/>
    <cellStyle name="표준 9 8 4 3 7 3" xfId="14061"/>
    <cellStyle name="표준 9 8 4 3 8" xfId="4773"/>
    <cellStyle name="표준 9 8 4 3 8 2" xfId="10348"/>
    <cellStyle name="표준 9 8 4 3 8 3" xfId="15919"/>
    <cellStyle name="표준 9 8 4 3 9" xfId="6781"/>
    <cellStyle name="표준 9 8 4 4" xfId="611"/>
    <cellStyle name="표준 9 8 4 4 2" xfId="1691"/>
    <cellStyle name="표준 9 8 4 4 3" xfId="2074"/>
    <cellStyle name="표준 9 8 4 4 3 2" xfId="3801"/>
    <cellStyle name="표준 9 8 4 4 3 2 2" xfId="9376"/>
    <cellStyle name="표준 9 8 4 4 3 2 3" xfId="14947"/>
    <cellStyle name="표준 9 8 4 4 3 3" xfId="5659"/>
    <cellStyle name="표준 9 8 4 4 3 3 2" xfId="11234"/>
    <cellStyle name="표준 9 8 4 4 3 3 3" xfId="16805"/>
    <cellStyle name="표준 9 8 4 4 3 4" xfId="7667"/>
    <cellStyle name="표준 9 8 4 4 3 5" xfId="13238"/>
    <cellStyle name="표준 9 8 4 4 4" xfId="3070"/>
    <cellStyle name="표준 9 8 4 4 4 2" xfId="8644"/>
    <cellStyle name="표준 9 8 4 4 4 3" xfId="14215"/>
    <cellStyle name="표준 9 8 4 4 5" xfId="4927"/>
    <cellStyle name="표준 9 8 4 4 5 2" xfId="10502"/>
    <cellStyle name="표준 9 8 4 4 5 3" xfId="16073"/>
    <cellStyle name="표준 9 8 4 4 6" xfId="6935"/>
    <cellStyle name="표준 9 8 4 4 7" xfId="12506"/>
    <cellStyle name="표준 9 8 4 5" xfId="855"/>
    <cellStyle name="표준 9 8 4 5 2" xfId="1692"/>
    <cellStyle name="표준 9 8 4 5 3" xfId="2318"/>
    <cellStyle name="표준 9 8 4 5 3 2" xfId="4045"/>
    <cellStyle name="표준 9 8 4 5 3 2 2" xfId="9620"/>
    <cellStyle name="표준 9 8 4 5 3 2 3" xfId="15191"/>
    <cellStyle name="표준 9 8 4 5 3 3" xfId="5903"/>
    <cellStyle name="표준 9 8 4 5 3 3 2" xfId="11478"/>
    <cellStyle name="표준 9 8 4 5 3 3 3" xfId="17049"/>
    <cellStyle name="표준 9 8 4 5 3 4" xfId="7911"/>
    <cellStyle name="표준 9 8 4 5 3 5" xfId="13482"/>
    <cellStyle name="표준 9 8 4 5 4" xfId="3314"/>
    <cellStyle name="표준 9 8 4 5 4 2" xfId="8888"/>
    <cellStyle name="표준 9 8 4 5 4 3" xfId="14459"/>
    <cellStyle name="표준 9 8 4 5 5" xfId="5171"/>
    <cellStyle name="표준 9 8 4 5 5 2" xfId="10746"/>
    <cellStyle name="표준 9 8 4 5 5 3" xfId="16317"/>
    <cellStyle name="표준 9 8 4 5 6" xfId="7179"/>
    <cellStyle name="표준 9 8 4 5 7" xfId="12750"/>
    <cellStyle name="표준 9 8 4 6" xfId="1684"/>
    <cellStyle name="표준 9 8 4 7" xfId="1830"/>
    <cellStyle name="표준 9 8 4 7 2" xfId="3557"/>
    <cellStyle name="표준 9 8 4 7 2 2" xfId="9132"/>
    <cellStyle name="표준 9 8 4 7 2 3" xfId="14703"/>
    <cellStyle name="표준 9 8 4 7 3" xfId="5415"/>
    <cellStyle name="표준 9 8 4 7 3 2" xfId="10990"/>
    <cellStyle name="표준 9 8 4 7 3 3" xfId="16561"/>
    <cellStyle name="표준 9 8 4 7 4" xfId="7423"/>
    <cellStyle name="표준 9 8 4 7 5" xfId="12994"/>
    <cellStyle name="표준 9 8 4 8" xfId="2562"/>
    <cellStyle name="표준 9 8 4 8 2" xfId="4289"/>
    <cellStyle name="표준 9 8 4 8 2 2" xfId="9864"/>
    <cellStyle name="표준 9 8 4 8 2 3" xfId="15435"/>
    <cellStyle name="표준 9 8 4 8 3" xfId="6147"/>
    <cellStyle name="표준 9 8 4 8 3 2" xfId="11722"/>
    <cellStyle name="표준 9 8 4 8 3 3" xfId="17293"/>
    <cellStyle name="표준 9 8 4 8 4" xfId="8155"/>
    <cellStyle name="표준 9 8 4 8 5" xfId="13726"/>
    <cellStyle name="표준 9 8 4 9" xfId="367"/>
    <cellStyle name="표준 9 8 4 9 2" xfId="4532"/>
    <cellStyle name="표준 9 8 4 9 2 2" xfId="10107"/>
    <cellStyle name="표준 9 8 4 9 2 3" xfId="15678"/>
    <cellStyle name="표준 9 8 4 9 3" xfId="6390"/>
    <cellStyle name="표준 9 8 4 9 3 2" xfId="11965"/>
    <cellStyle name="표준 9 8 4 9 3 3" xfId="17536"/>
    <cellStyle name="표준 9 8 4 9 4" xfId="6691"/>
    <cellStyle name="표준 9 8 4 9 5" xfId="12262"/>
    <cellStyle name="표준 9 8 5" xfId="264"/>
    <cellStyle name="표준 9 8 5 10" xfId="2839"/>
    <cellStyle name="표준 9 8 5 10 2" xfId="8413"/>
    <cellStyle name="표준 9 8 5 10 3" xfId="13984"/>
    <cellStyle name="표준 9 8 5 11" xfId="4696"/>
    <cellStyle name="표준 9 8 5 11 2" xfId="10271"/>
    <cellStyle name="표준 9 8 5 11 3" xfId="15842"/>
    <cellStyle name="표준 9 8 5 12" xfId="6590"/>
    <cellStyle name="표준 9 8 5 13" xfId="12161"/>
    <cellStyle name="표준 9 8 5 2" xfId="547"/>
    <cellStyle name="표준 9 8 5 2 10" xfId="12442"/>
    <cellStyle name="표준 9 8 5 2 2" xfId="791"/>
    <cellStyle name="표준 9 8 5 2 2 2" xfId="1695"/>
    <cellStyle name="표준 9 8 5 2 2 3" xfId="2254"/>
    <cellStyle name="표준 9 8 5 2 2 3 2" xfId="3981"/>
    <cellStyle name="표준 9 8 5 2 2 3 2 2" xfId="9556"/>
    <cellStyle name="표준 9 8 5 2 2 3 2 3" xfId="15127"/>
    <cellStyle name="표준 9 8 5 2 2 3 3" xfId="5839"/>
    <cellStyle name="표준 9 8 5 2 2 3 3 2" xfId="11414"/>
    <cellStyle name="표준 9 8 5 2 2 3 3 3" xfId="16985"/>
    <cellStyle name="표준 9 8 5 2 2 3 4" xfId="7847"/>
    <cellStyle name="표준 9 8 5 2 2 3 5" xfId="13418"/>
    <cellStyle name="표준 9 8 5 2 2 4" xfId="3250"/>
    <cellStyle name="표준 9 8 5 2 2 4 2" xfId="8824"/>
    <cellStyle name="표준 9 8 5 2 2 4 3" xfId="14395"/>
    <cellStyle name="표준 9 8 5 2 2 5" xfId="5107"/>
    <cellStyle name="표준 9 8 5 2 2 5 2" xfId="10682"/>
    <cellStyle name="표준 9 8 5 2 2 5 3" xfId="16253"/>
    <cellStyle name="표준 9 8 5 2 2 6" xfId="7115"/>
    <cellStyle name="표준 9 8 5 2 2 7" xfId="12686"/>
    <cellStyle name="표준 9 8 5 2 3" xfId="1035"/>
    <cellStyle name="표준 9 8 5 2 3 2" xfId="1696"/>
    <cellStyle name="표준 9 8 5 2 3 3" xfId="2498"/>
    <cellStyle name="표준 9 8 5 2 3 3 2" xfId="4225"/>
    <cellStyle name="표준 9 8 5 2 3 3 2 2" xfId="9800"/>
    <cellStyle name="표준 9 8 5 2 3 3 2 3" xfId="15371"/>
    <cellStyle name="표준 9 8 5 2 3 3 3" xfId="6083"/>
    <cellStyle name="표준 9 8 5 2 3 3 3 2" xfId="11658"/>
    <cellStyle name="표준 9 8 5 2 3 3 3 3" xfId="17229"/>
    <cellStyle name="표준 9 8 5 2 3 3 4" xfId="8091"/>
    <cellStyle name="표준 9 8 5 2 3 3 5" xfId="13662"/>
    <cellStyle name="표준 9 8 5 2 3 4" xfId="3494"/>
    <cellStyle name="표준 9 8 5 2 3 4 2" xfId="9068"/>
    <cellStyle name="표준 9 8 5 2 3 4 3" xfId="14639"/>
    <cellStyle name="표준 9 8 5 2 3 5" xfId="5351"/>
    <cellStyle name="표준 9 8 5 2 3 5 2" xfId="10926"/>
    <cellStyle name="표준 9 8 5 2 3 5 3" xfId="16497"/>
    <cellStyle name="표준 9 8 5 2 3 6" xfId="7359"/>
    <cellStyle name="표준 9 8 5 2 3 7" xfId="12930"/>
    <cellStyle name="표준 9 8 5 2 4" xfId="1694"/>
    <cellStyle name="표준 9 8 5 2 5" xfId="2010"/>
    <cellStyle name="표준 9 8 5 2 5 2" xfId="3737"/>
    <cellStyle name="표준 9 8 5 2 5 2 2" xfId="9312"/>
    <cellStyle name="표준 9 8 5 2 5 2 3" xfId="14883"/>
    <cellStyle name="표준 9 8 5 2 5 3" xfId="5595"/>
    <cellStyle name="표준 9 8 5 2 5 3 2" xfId="11170"/>
    <cellStyle name="표준 9 8 5 2 5 3 3" xfId="16741"/>
    <cellStyle name="표준 9 8 5 2 5 4" xfId="7603"/>
    <cellStyle name="표준 9 8 5 2 5 5" xfId="13174"/>
    <cellStyle name="표준 9 8 5 2 6" xfId="2742"/>
    <cellStyle name="표준 9 8 5 2 6 2" xfId="4469"/>
    <cellStyle name="표준 9 8 5 2 6 2 2" xfId="10044"/>
    <cellStyle name="표준 9 8 5 2 6 2 3" xfId="15615"/>
    <cellStyle name="표준 9 8 5 2 6 3" xfId="6327"/>
    <cellStyle name="표준 9 8 5 2 6 3 2" xfId="11902"/>
    <cellStyle name="표준 9 8 5 2 6 3 3" xfId="17473"/>
    <cellStyle name="표준 9 8 5 2 6 4" xfId="8335"/>
    <cellStyle name="표준 9 8 5 2 6 5" xfId="13906"/>
    <cellStyle name="표준 9 8 5 2 7" xfId="3006"/>
    <cellStyle name="표준 9 8 5 2 7 2" xfId="8580"/>
    <cellStyle name="표준 9 8 5 2 7 3" xfId="14151"/>
    <cellStyle name="표준 9 8 5 2 8" xfId="4863"/>
    <cellStyle name="표준 9 8 5 2 8 2" xfId="10438"/>
    <cellStyle name="표준 9 8 5 2 8 3" xfId="16009"/>
    <cellStyle name="표준 9 8 5 2 9" xfId="6871"/>
    <cellStyle name="표준 9 8 5 3" xfId="470"/>
    <cellStyle name="표준 9 8 5 3 10" xfId="12365"/>
    <cellStyle name="표준 9 8 5 3 2" xfId="714"/>
    <cellStyle name="표준 9 8 5 3 2 2" xfId="1698"/>
    <cellStyle name="표준 9 8 5 3 2 3" xfId="2177"/>
    <cellStyle name="표준 9 8 5 3 2 3 2" xfId="3904"/>
    <cellStyle name="표준 9 8 5 3 2 3 2 2" xfId="9479"/>
    <cellStyle name="표준 9 8 5 3 2 3 2 3" xfId="15050"/>
    <cellStyle name="표준 9 8 5 3 2 3 3" xfId="5762"/>
    <cellStyle name="표준 9 8 5 3 2 3 3 2" xfId="11337"/>
    <cellStyle name="표준 9 8 5 3 2 3 3 3" xfId="16908"/>
    <cellStyle name="표준 9 8 5 3 2 3 4" xfId="7770"/>
    <cellStyle name="표준 9 8 5 3 2 3 5" xfId="13341"/>
    <cellStyle name="표준 9 8 5 3 2 4" xfId="3173"/>
    <cellStyle name="표준 9 8 5 3 2 4 2" xfId="8747"/>
    <cellStyle name="표준 9 8 5 3 2 4 3" xfId="14318"/>
    <cellStyle name="표준 9 8 5 3 2 5" xfId="5030"/>
    <cellStyle name="표준 9 8 5 3 2 5 2" xfId="10605"/>
    <cellStyle name="표준 9 8 5 3 2 5 3" xfId="16176"/>
    <cellStyle name="표준 9 8 5 3 2 6" xfId="7038"/>
    <cellStyle name="표준 9 8 5 3 2 7" xfId="12609"/>
    <cellStyle name="표준 9 8 5 3 3" xfId="958"/>
    <cellStyle name="표준 9 8 5 3 3 2" xfId="1699"/>
    <cellStyle name="표준 9 8 5 3 3 3" xfId="2421"/>
    <cellStyle name="표준 9 8 5 3 3 3 2" xfId="4148"/>
    <cellStyle name="표준 9 8 5 3 3 3 2 2" xfId="9723"/>
    <cellStyle name="표준 9 8 5 3 3 3 2 3" xfId="15294"/>
    <cellStyle name="표준 9 8 5 3 3 3 3" xfId="6006"/>
    <cellStyle name="표준 9 8 5 3 3 3 3 2" xfId="11581"/>
    <cellStyle name="표준 9 8 5 3 3 3 3 3" xfId="17152"/>
    <cellStyle name="표준 9 8 5 3 3 3 4" xfId="8014"/>
    <cellStyle name="표준 9 8 5 3 3 3 5" xfId="13585"/>
    <cellStyle name="표준 9 8 5 3 3 4" xfId="3417"/>
    <cellStyle name="표준 9 8 5 3 3 4 2" xfId="8991"/>
    <cellStyle name="표준 9 8 5 3 3 4 3" xfId="14562"/>
    <cellStyle name="표준 9 8 5 3 3 5" xfId="5274"/>
    <cellStyle name="표준 9 8 5 3 3 5 2" xfId="10849"/>
    <cellStyle name="표준 9 8 5 3 3 5 3" xfId="16420"/>
    <cellStyle name="표준 9 8 5 3 3 6" xfId="7282"/>
    <cellStyle name="표준 9 8 5 3 3 7" xfId="12853"/>
    <cellStyle name="표준 9 8 5 3 4" xfId="1697"/>
    <cellStyle name="표준 9 8 5 3 5" xfId="1933"/>
    <cellStyle name="표준 9 8 5 3 5 2" xfId="3660"/>
    <cellStyle name="표준 9 8 5 3 5 2 2" xfId="9235"/>
    <cellStyle name="표준 9 8 5 3 5 2 3" xfId="14806"/>
    <cellStyle name="표준 9 8 5 3 5 3" xfId="5518"/>
    <cellStyle name="표준 9 8 5 3 5 3 2" xfId="11093"/>
    <cellStyle name="표준 9 8 5 3 5 3 3" xfId="16664"/>
    <cellStyle name="표준 9 8 5 3 5 4" xfId="7526"/>
    <cellStyle name="표준 9 8 5 3 5 5" xfId="13097"/>
    <cellStyle name="표준 9 8 5 3 6" xfId="2665"/>
    <cellStyle name="표준 9 8 5 3 6 2" xfId="4392"/>
    <cellStyle name="표준 9 8 5 3 6 2 2" xfId="9967"/>
    <cellStyle name="표준 9 8 5 3 6 2 3" xfId="15538"/>
    <cellStyle name="표준 9 8 5 3 6 3" xfId="6250"/>
    <cellStyle name="표준 9 8 5 3 6 3 2" xfId="11825"/>
    <cellStyle name="표준 9 8 5 3 6 3 3" xfId="17396"/>
    <cellStyle name="표준 9 8 5 3 6 4" xfId="8258"/>
    <cellStyle name="표준 9 8 5 3 6 5" xfId="13829"/>
    <cellStyle name="표준 9 8 5 3 7" xfId="2929"/>
    <cellStyle name="표준 9 8 5 3 7 2" xfId="8503"/>
    <cellStyle name="표준 9 8 5 3 7 3" xfId="14074"/>
    <cellStyle name="표준 9 8 5 3 8" xfId="4786"/>
    <cellStyle name="표준 9 8 5 3 8 2" xfId="10361"/>
    <cellStyle name="표준 9 8 5 3 8 3" xfId="15932"/>
    <cellStyle name="표준 9 8 5 3 9" xfId="6794"/>
    <cellStyle name="표준 9 8 5 4" xfId="624"/>
    <cellStyle name="표준 9 8 5 4 2" xfId="1700"/>
    <cellStyle name="표준 9 8 5 4 3" xfId="2087"/>
    <cellStyle name="표준 9 8 5 4 3 2" xfId="3814"/>
    <cellStyle name="표준 9 8 5 4 3 2 2" xfId="9389"/>
    <cellStyle name="표준 9 8 5 4 3 2 3" xfId="14960"/>
    <cellStyle name="표준 9 8 5 4 3 3" xfId="5672"/>
    <cellStyle name="표준 9 8 5 4 3 3 2" xfId="11247"/>
    <cellStyle name="표준 9 8 5 4 3 3 3" xfId="16818"/>
    <cellStyle name="표준 9 8 5 4 3 4" xfId="7680"/>
    <cellStyle name="표준 9 8 5 4 3 5" xfId="13251"/>
    <cellStyle name="표준 9 8 5 4 4" xfId="3083"/>
    <cellStyle name="표준 9 8 5 4 4 2" xfId="8657"/>
    <cellStyle name="표준 9 8 5 4 4 3" xfId="14228"/>
    <cellStyle name="표준 9 8 5 4 5" xfId="4940"/>
    <cellStyle name="표준 9 8 5 4 5 2" xfId="10515"/>
    <cellStyle name="표준 9 8 5 4 5 3" xfId="16086"/>
    <cellStyle name="표준 9 8 5 4 6" xfId="6948"/>
    <cellStyle name="표준 9 8 5 4 7" xfId="12519"/>
    <cellStyle name="표준 9 8 5 5" xfId="868"/>
    <cellStyle name="표준 9 8 5 5 2" xfId="1701"/>
    <cellStyle name="표준 9 8 5 5 3" xfId="2331"/>
    <cellStyle name="표준 9 8 5 5 3 2" xfId="4058"/>
    <cellStyle name="표준 9 8 5 5 3 2 2" xfId="9633"/>
    <cellStyle name="표준 9 8 5 5 3 2 3" xfId="15204"/>
    <cellStyle name="표준 9 8 5 5 3 3" xfId="5916"/>
    <cellStyle name="표준 9 8 5 5 3 3 2" xfId="11491"/>
    <cellStyle name="표준 9 8 5 5 3 3 3" xfId="17062"/>
    <cellStyle name="표준 9 8 5 5 3 4" xfId="7924"/>
    <cellStyle name="표준 9 8 5 5 3 5" xfId="13495"/>
    <cellStyle name="표준 9 8 5 5 4" xfId="3327"/>
    <cellStyle name="표준 9 8 5 5 4 2" xfId="8901"/>
    <cellStyle name="표준 9 8 5 5 4 3" xfId="14472"/>
    <cellStyle name="표준 9 8 5 5 5" xfId="5184"/>
    <cellStyle name="표준 9 8 5 5 5 2" xfId="10759"/>
    <cellStyle name="표준 9 8 5 5 5 3" xfId="16330"/>
    <cellStyle name="표준 9 8 5 5 6" xfId="7192"/>
    <cellStyle name="표준 9 8 5 5 7" xfId="12763"/>
    <cellStyle name="표준 9 8 5 6" xfId="1693"/>
    <cellStyle name="표준 9 8 5 7" xfId="1843"/>
    <cellStyle name="표준 9 8 5 7 2" xfId="3570"/>
    <cellStyle name="표준 9 8 5 7 2 2" xfId="9145"/>
    <cellStyle name="표준 9 8 5 7 2 3" xfId="14716"/>
    <cellStyle name="표준 9 8 5 7 3" xfId="5428"/>
    <cellStyle name="표준 9 8 5 7 3 2" xfId="11003"/>
    <cellStyle name="표준 9 8 5 7 3 3" xfId="16574"/>
    <cellStyle name="표준 9 8 5 7 4" xfId="7436"/>
    <cellStyle name="표준 9 8 5 7 5" xfId="13007"/>
    <cellStyle name="표준 9 8 5 8" xfId="2575"/>
    <cellStyle name="표준 9 8 5 8 2" xfId="4302"/>
    <cellStyle name="표준 9 8 5 8 2 2" xfId="9877"/>
    <cellStyle name="표준 9 8 5 8 2 3" xfId="15448"/>
    <cellStyle name="표준 9 8 5 8 3" xfId="6160"/>
    <cellStyle name="표준 9 8 5 8 3 2" xfId="11735"/>
    <cellStyle name="표준 9 8 5 8 3 3" xfId="17306"/>
    <cellStyle name="표준 9 8 5 8 4" xfId="8168"/>
    <cellStyle name="표준 9 8 5 8 5" xfId="13739"/>
    <cellStyle name="표준 9 8 5 9" xfId="380"/>
    <cellStyle name="표준 9 8 5 9 2" xfId="4544"/>
    <cellStyle name="표준 9 8 5 9 2 2" xfId="10119"/>
    <cellStyle name="표준 9 8 5 9 2 3" xfId="15690"/>
    <cellStyle name="표준 9 8 5 9 3" xfId="6402"/>
    <cellStyle name="표준 9 8 5 9 3 2" xfId="11977"/>
    <cellStyle name="표준 9 8 5 9 3 3" xfId="17548"/>
    <cellStyle name="표준 9 8 5 9 4" xfId="6704"/>
    <cellStyle name="표준 9 8 5 9 5" xfId="12275"/>
    <cellStyle name="표준 9 8 6" xfId="393"/>
    <cellStyle name="표준 9 8 6 10" xfId="6717"/>
    <cellStyle name="표준 9 8 6 11" xfId="12288"/>
    <cellStyle name="표준 9 8 6 2" xfId="483"/>
    <cellStyle name="표준 9 8 6 2 10" xfId="12378"/>
    <cellStyle name="표준 9 8 6 2 2" xfId="727"/>
    <cellStyle name="표준 9 8 6 2 2 2" xfId="1704"/>
    <cellStyle name="표준 9 8 6 2 2 3" xfId="2190"/>
    <cellStyle name="표준 9 8 6 2 2 3 2" xfId="3917"/>
    <cellStyle name="표준 9 8 6 2 2 3 2 2" xfId="9492"/>
    <cellStyle name="표준 9 8 6 2 2 3 2 3" xfId="15063"/>
    <cellStyle name="표준 9 8 6 2 2 3 3" xfId="5775"/>
    <cellStyle name="표준 9 8 6 2 2 3 3 2" xfId="11350"/>
    <cellStyle name="표준 9 8 6 2 2 3 3 3" xfId="16921"/>
    <cellStyle name="표준 9 8 6 2 2 3 4" xfId="7783"/>
    <cellStyle name="표준 9 8 6 2 2 3 5" xfId="13354"/>
    <cellStyle name="표준 9 8 6 2 2 4" xfId="3186"/>
    <cellStyle name="표준 9 8 6 2 2 4 2" xfId="8760"/>
    <cellStyle name="표준 9 8 6 2 2 4 3" xfId="14331"/>
    <cellStyle name="표준 9 8 6 2 2 5" xfId="5043"/>
    <cellStyle name="표준 9 8 6 2 2 5 2" xfId="10618"/>
    <cellStyle name="표준 9 8 6 2 2 5 3" xfId="16189"/>
    <cellStyle name="표준 9 8 6 2 2 6" xfId="7051"/>
    <cellStyle name="표준 9 8 6 2 2 7" xfId="12622"/>
    <cellStyle name="표준 9 8 6 2 3" xfId="971"/>
    <cellStyle name="표준 9 8 6 2 3 2" xfId="1705"/>
    <cellStyle name="표준 9 8 6 2 3 3" xfId="2434"/>
    <cellStyle name="표준 9 8 6 2 3 3 2" xfId="4161"/>
    <cellStyle name="표준 9 8 6 2 3 3 2 2" xfId="9736"/>
    <cellStyle name="표준 9 8 6 2 3 3 2 3" xfId="15307"/>
    <cellStyle name="표준 9 8 6 2 3 3 3" xfId="6019"/>
    <cellStyle name="표준 9 8 6 2 3 3 3 2" xfId="11594"/>
    <cellStyle name="표준 9 8 6 2 3 3 3 3" xfId="17165"/>
    <cellStyle name="표준 9 8 6 2 3 3 4" xfId="8027"/>
    <cellStyle name="표준 9 8 6 2 3 3 5" xfId="13598"/>
    <cellStyle name="표준 9 8 6 2 3 4" xfId="3430"/>
    <cellStyle name="표준 9 8 6 2 3 4 2" xfId="9004"/>
    <cellStyle name="표준 9 8 6 2 3 4 3" xfId="14575"/>
    <cellStyle name="표준 9 8 6 2 3 5" xfId="5287"/>
    <cellStyle name="표준 9 8 6 2 3 5 2" xfId="10862"/>
    <cellStyle name="표준 9 8 6 2 3 5 3" xfId="16433"/>
    <cellStyle name="표준 9 8 6 2 3 6" xfId="7295"/>
    <cellStyle name="표준 9 8 6 2 3 7" xfId="12866"/>
    <cellStyle name="표준 9 8 6 2 4" xfId="1703"/>
    <cellStyle name="표준 9 8 6 2 5" xfId="1946"/>
    <cellStyle name="표준 9 8 6 2 5 2" xfId="3673"/>
    <cellStyle name="표준 9 8 6 2 5 2 2" xfId="9248"/>
    <cellStyle name="표준 9 8 6 2 5 2 3" xfId="14819"/>
    <cellStyle name="표준 9 8 6 2 5 3" xfId="5531"/>
    <cellStyle name="표준 9 8 6 2 5 3 2" xfId="11106"/>
    <cellStyle name="표준 9 8 6 2 5 3 3" xfId="16677"/>
    <cellStyle name="표준 9 8 6 2 5 4" xfId="7539"/>
    <cellStyle name="표준 9 8 6 2 5 5" xfId="13110"/>
    <cellStyle name="표준 9 8 6 2 6" xfId="2678"/>
    <cellStyle name="표준 9 8 6 2 6 2" xfId="4405"/>
    <cellStyle name="표준 9 8 6 2 6 2 2" xfId="9980"/>
    <cellStyle name="표준 9 8 6 2 6 2 3" xfId="15551"/>
    <cellStyle name="표준 9 8 6 2 6 3" xfId="6263"/>
    <cellStyle name="표준 9 8 6 2 6 3 2" xfId="11838"/>
    <cellStyle name="표준 9 8 6 2 6 3 3" xfId="17409"/>
    <cellStyle name="표준 9 8 6 2 6 4" xfId="8271"/>
    <cellStyle name="표준 9 8 6 2 6 5" xfId="13842"/>
    <cellStyle name="표준 9 8 6 2 7" xfId="2942"/>
    <cellStyle name="표준 9 8 6 2 7 2" xfId="8516"/>
    <cellStyle name="표준 9 8 6 2 7 3" xfId="14087"/>
    <cellStyle name="표준 9 8 6 2 8" xfId="4799"/>
    <cellStyle name="표준 9 8 6 2 8 2" xfId="10374"/>
    <cellStyle name="표준 9 8 6 2 8 3" xfId="15945"/>
    <cellStyle name="표준 9 8 6 2 9" xfId="6807"/>
    <cellStyle name="표준 9 8 6 3" xfId="637"/>
    <cellStyle name="표준 9 8 6 3 2" xfId="1706"/>
    <cellStyle name="표준 9 8 6 3 3" xfId="2100"/>
    <cellStyle name="표준 9 8 6 3 3 2" xfId="3827"/>
    <cellStyle name="표준 9 8 6 3 3 2 2" xfId="9402"/>
    <cellStyle name="표준 9 8 6 3 3 2 3" xfId="14973"/>
    <cellStyle name="표준 9 8 6 3 3 3" xfId="5685"/>
    <cellStyle name="표준 9 8 6 3 3 3 2" xfId="11260"/>
    <cellStyle name="표준 9 8 6 3 3 3 3" xfId="16831"/>
    <cellStyle name="표준 9 8 6 3 3 4" xfId="7693"/>
    <cellStyle name="표준 9 8 6 3 3 5" xfId="13264"/>
    <cellStyle name="표준 9 8 6 3 4" xfId="3096"/>
    <cellStyle name="표준 9 8 6 3 4 2" xfId="8670"/>
    <cellStyle name="표준 9 8 6 3 4 3" xfId="14241"/>
    <cellStyle name="표준 9 8 6 3 5" xfId="4953"/>
    <cellStyle name="표준 9 8 6 3 5 2" xfId="10528"/>
    <cellStyle name="표준 9 8 6 3 5 3" xfId="16099"/>
    <cellStyle name="표준 9 8 6 3 6" xfId="6961"/>
    <cellStyle name="표준 9 8 6 3 7" xfId="12532"/>
    <cellStyle name="표준 9 8 6 4" xfId="881"/>
    <cellStyle name="표준 9 8 6 4 2" xfId="1707"/>
    <cellStyle name="표준 9 8 6 4 3" xfId="2344"/>
    <cellStyle name="표준 9 8 6 4 3 2" xfId="4071"/>
    <cellStyle name="표준 9 8 6 4 3 2 2" xfId="9646"/>
    <cellStyle name="표준 9 8 6 4 3 2 3" xfId="15217"/>
    <cellStyle name="표준 9 8 6 4 3 3" xfId="5929"/>
    <cellStyle name="표준 9 8 6 4 3 3 2" xfId="11504"/>
    <cellStyle name="표준 9 8 6 4 3 3 3" xfId="17075"/>
    <cellStyle name="표준 9 8 6 4 3 4" xfId="7937"/>
    <cellStyle name="표준 9 8 6 4 3 5" xfId="13508"/>
    <cellStyle name="표준 9 8 6 4 4" xfId="3340"/>
    <cellStyle name="표준 9 8 6 4 4 2" xfId="8914"/>
    <cellStyle name="표준 9 8 6 4 4 3" xfId="14485"/>
    <cellStyle name="표준 9 8 6 4 5" xfId="5197"/>
    <cellStyle name="표준 9 8 6 4 5 2" xfId="10772"/>
    <cellStyle name="표준 9 8 6 4 5 3" xfId="16343"/>
    <cellStyle name="표준 9 8 6 4 6" xfId="7205"/>
    <cellStyle name="표준 9 8 6 4 7" xfId="12776"/>
    <cellStyle name="표준 9 8 6 5" xfId="1702"/>
    <cellStyle name="표준 9 8 6 6" xfId="1856"/>
    <cellStyle name="표준 9 8 6 6 2" xfId="3583"/>
    <cellStyle name="표준 9 8 6 6 2 2" xfId="9158"/>
    <cellStyle name="표준 9 8 6 6 2 3" xfId="14729"/>
    <cellStyle name="표준 9 8 6 6 3" xfId="5441"/>
    <cellStyle name="표준 9 8 6 6 3 2" xfId="11016"/>
    <cellStyle name="표준 9 8 6 6 3 3" xfId="16587"/>
    <cellStyle name="표준 9 8 6 6 4" xfId="7449"/>
    <cellStyle name="표준 9 8 6 6 5" xfId="13020"/>
    <cellStyle name="표준 9 8 6 7" xfId="2588"/>
    <cellStyle name="표준 9 8 6 7 2" xfId="4315"/>
    <cellStyle name="표준 9 8 6 7 2 2" xfId="9890"/>
    <cellStyle name="표준 9 8 6 7 2 3" xfId="15461"/>
    <cellStyle name="표준 9 8 6 7 3" xfId="6173"/>
    <cellStyle name="표준 9 8 6 7 3 2" xfId="11748"/>
    <cellStyle name="표준 9 8 6 7 3 3" xfId="17319"/>
    <cellStyle name="표준 9 8 6 7 4" xfId="8181"/>
    <cellStyle name="표준 9 8 6 7 5" xfId="13752"/>
    <cellStyle name="표준 9 8 6 8" xfId="2852"/>
    <cellStyle name="표준 9 8 6 8 2" xfId="8426"/>
    <cellStyle name="표준 9 8 6 8 3" xfId="13997"/>
    <cellStyle name="표준 9 8 6 9" xfId="4709"/>
    <cellStyle name="표준 9 8 6 9 2" xfId="10284"/>
    <cellStyle name="표준 9 8 6 9 3" xfId="15855"/>
    <cellStyle name="표준 9 8 7" xfId="406"/>
    <cellStyle name="표준 9 8 7 10" xfId="12301"/>
    <cellStyle name="표준 9 8 7 2" xfId="650"/>
    <cellStyle name="표준 9 8 7 2 2" xfId="1709"/>
    <cellStyle name="표준 9 8 7 2 3" xfId="2113"/>
    <cellStyle name="표준 9 8 7 2 3 2" xfId="3840"/>
    <cellStyle name="표준 9 8 7 2 3 2 2" xfId="9415"/>
    <cellStyle name="표준 9 8 7 2 3 2 3" xfId="14986"/>
    <cellStyle name="표준 9 8 7 2 3 3" xfId="5698"/>
    <cellStyle name="표준 9 8 7 2 3 3 2" xfId="11273"/>
    <cellStyle name="표준 9 8 7 2 3 3 3" xfId="16844"/>
    <cellStyle name="표준 9 8 7 2 3 4" xfId="7706"/>
    <cellStyle name="표준 9 8 7 2 3 5" xfId="13277"/>
    <cellStyle name="표준 9 8 7 2 4" xfId="3109"/>
    <cellStyle name="표준 9 8 7 2 4 2" xfId="8683"/>
    <cellStyle name="표준 9 8 7 2 4 3" xfId="14254"/>
    <cellStyle name="표준 9 8 7 2 5" xfId="4966"/>
    <cellStyle name="표준 9 8 7 2 5 2" xfId="10541"/>
    <cellStyle name="표준 9 8 7 2 5 3" xfId="16112"/>
    <cellStyle name="표준 9 8 7 2 6" xfId="6974"/>
    <cellStyle name="표준 9 8 7 2 7" xfId="12545"/>
    <cellStyle name="표준 9 8 7 3" xfId="894"/>
    <cellStyle name="표준 9 8 7 3 2" xfId="1710"/>
    <cellStyle name="표준 9 8 7 3 3" xfId="2357"/>
    <cellStyle name="표준 9 8 7 3 3 2" xfId="4084"/>
    <cellStyle name="표준 9 8 7 3 3 2 2" xfId="9659"/>
    <cellStyle name="표준 9 8 7 3 3 2 3" xfId="15230"/>
    <cellStyle name="표준 9 8 7 3 3 3" xfId="5942"/>
    <cellStyle name="표준 9 8 7 3 3 3 2" xfId="11517"/>
    <cellStyle name="표준 9 8 7 3 3 3 3" xfId="17088"/>
    <cellStyle name="표준 9 8 7 3 3 4" xfId="7950"/>
    <cellStyle name="표준 9 8 7 3 3 5" xfId="13521"/>
    <cellStyle name="표준 9 8 7 3 4" xfId="3353"/>
    <cellStyle name="표준 9 8 7 3 4 2" xfId="8927"/>
    <cellStyle name="표준 9 8 7 3 4 3" xfId="14498"/>
    <cellStyle name="표준 9 8 7 3 5" xfId="5210"/>
    <cellStyle name="표준 9 8 7 3 5 2" xfId="10785"/>
    <cellStyle name="표준 9 8 7 3 5 3" xfId="16356"/>
    <cellStyle name="표준 9 8 7 3 6" xfId="7218"/>
    <cellStyle name="표준 9 8 7 3 7" xfId="12789"/>
    <cellStyle name="표준 9 8 7 4" xfId="1708"/>
    <cellStyle name="표준 9 8 7 5" xfId="1869"/>
    <cellStyle name="표준 9 8 7 5 2" xfId="3596"/>
    <cellStyle name="표준 9 8 7 5 2 2" xfId="9171"/>
    <cellStyle name="표준 9 8 7 5 2 3" xfId="14742"/>
    <cellStyle name="표준 9 8 7 5 3" xfId="5454"/>
    <cellStyle name="표준 9 8 7 5 3 2" xfId="11029"/>
    <cellStyle name="표준 9 8 7 5 3 3" xfId="16600"/>
    <cellStyle name="표준 9 8 7 5 4" xfId="7462"/>
    <cellStyle name="표준 9 8 7 5 5" xfId="13033"/>
    <cellStyle name="표준 9 8 7 6" xfId="2601"/>
    <cellStyle name="표준 9 8 7 6 2" xfId="4328"/>
    <cellStyle name="표준 9 8 7 6 2 2" xfId="9903"/>
    <cellStyle name="표준 9 8 7 6 2 3" xfId="15474"/>
    <cellStyle name="표준 9 8 7 6 3" xfId="6186"/>
    <cellStyle name="표준 9 8 7 6 3 2" xfId="11761"/>
    <cellStyle name="표준 9 8 7 6 3 3" xfId="17332"/>
    <cellStyle name="표준 9 8 7 6 4" xfId="8194"/>
    <cellStyle name="표준 9 8 7 6 5" xfId="13765"/>
    <cellStyle name="표준 9 8 7 7" xfId="2865"/>
    <cellStyle name="표준 9 8 7 7 2" xfId="8439"/>
    <cellStyle name="표준 9 8 7 7 3" xfId="14010"/>
    <cellStyle name="표준 9 8 7 8" xfId="4722"/>
    <cellStyle name="표준 9 8 7 8 2" xfId="10297"/>
    <cellStyle name="표준 9 8 7 8 3" xfId="15868"/>
    <cellStyle name="표준 9 8 7 9" xfId="6730"/>
    <cellStyle name="표준 9 8 8" xfId="560"/>
    <cellStyle name="표준 9 8 8 2" xfId="1711"/>
    <cellStyle name="표준 9 8 8 3" xfId="2023"/>
    <cellStyle name="표준 9 8 8 3 2" xfId="3750"/>
    <cellStyle name="표준 9 8 8 3 2 2" xfId="9325"/>
    <cellStyle name="표준 9 8 8 3 2 3" xfId="14896"/>
    <cellStyle name="표준 9 8 8 3 3" xfId="5608"/>
    <cellStyle name="표준 9 8 8 3 3 2" xfId="11183"/>
    <cellStyle name="표준 9 8 8 3 3 3" xfId="16754"/>
    <cellStyle name="표준 9 8 8 3 4" xfId="7616"/>
    <cellStyle name="표준 9 8 8 3 5" xfId="13187"/>
    <cellStyle name="표준 9 8 8 4" xfId="3019"/>
    <cellStyle name="표준 9 8 8 4 2" xfId="8593"/>
    <cellStyle name="표준 9 8 8 4 3" xfId="14164"/>
    <cellStyle name="표준 9 8 8 5" xfId="4876"/>
    <cellStyle name="표준 9 8 8 5 2" xfId="10451"/>
    <cellStyle name="표준 9 8 8 5 3" xfId="16022"/>
    <cellStyle name="표준 9 8 8 6" xfId="6884"/>
    <cellStyle name="표준 9 8 8 7" xfId="12455"/>
    <cellStyle name="표준 9 8 9" xfId="804"/>
    <cellStyle name="표준 9 8 9 2" xfId="1712"/>
    <cellStyle name="표준 9 8 9 3" xfId="2267"/>
    <cellStyle name="표준 9 8 9 3 2" xfId="3994"/>
    <cellStyle name="표준 9 8 9 3 2 2" xfId="9569"/>
    <cellStyle name="표준 9 8 9 3 2 3" xfId="15140"/>
    <cellStyle name="표준 9 8 9 3 3" xfId="5852"/>
    <cellStyle name="표준 9 8 9 3 3 2" xfId="11427"/>
    <cellStyle name="표준 9 8 9 3 3 3" xfId="16998"/>
    <cellStyle name="표준 9 8 9 3 4" xfId="7860"/>
    <cellStyle name="표준 9 8 9 3 5" xfId="13431"/>
    <cellStyle name="표준 9 8 9 4" xfId="3263"/>
    <cellStyle name="표준 9 8 9 4 2" xfId="8837"/>
    <cellStyle name="표준 9 8 9 4 3" xfId="14408"/>
    <cellStyle name="표준 9 8 9 5" xfId="5120"/>
    <cellStyle name="표준 9 8 9 5 2" xfId="10695"/>
    <cellStyle name="표준 9 8 9 5 3" xfId="16266"/>
    <cellStyle name="표준 9 8 9 6" xfId="7128"/>
    <cellStyle name="표준 9 8 9 7" xfId="12699"/>
    <cellStyle name="표준 9 9" xfId="167"/>
    <cellStyle name="표준 9 9 10" xfId="1713"/>
    <cellStyle name="표준 9 9 11" xfId="1780"/>
    <cellStyle name="표준 9 9 11 2" xfId="3507"/>
    <cellStyle name="표준 9 9 11 2 2" xfId="9082"/>
    <cellStyle name="표준 9 9 11 2 3" xfId="14653"/>
    <cellStyle name="표준 9 9 11 3" xfId="5365"/>
    <cellStyle name="표준 9 9 11 3 2" xfId="10940"/>
    <cellStyle name="표준 9 9 11 3 3" xfId="16511"/>
    <cellStyle name="표준 9 9 11 4" xfId="7373"/>
    <cellStyle name="표준 9 9 11 5" xfId="12944"/>
    <cellStyle name="표준 9 9 12" xfId="2512"/>
    <cellStyle name="표준 9 9 12 2" xfId="4239"/>
    <cellStyle name="표준 9 9 12 2 2" xfId="9814"/>
    <cellStyle name="표준 9 9 12 2 3" xfId="15385"/>
    <cellStyle name="표준 9 9 12 3" xfId="6097"/>
    <cellStyle name="표준 9 9 12 3 2" xfId="11672"/>
    <cellStyle name="표준 9 9 12 3 3" xfId="17243"/>
    <cellStyle name="표준 9 9 12 4" xfId="8105"/>
    <cellStyle name="표준 9 9 12 5" xfId="13676"/>
    <cellStyle name="표준 9 9 13" xfId="317"/>
    <cellStyle name="표준 9 9 13 2" xfId="4484"/>
    <cellStyle name="표준 9 9 13 2 2" xfId="10059"/>
    <cellStyle name="표준 9 9 13 2 3" xfId="15630"/>
    <cellStyle name="표준 9 9 13 3" xfId="6342"/>
    <cellStyle name="표준 9 9 13 3 2" xfId="11917"/>
    <cellStyle name="표준 9 9 13 3 3" xfId="17488"/>
    <cellStyle name="표준 9 9 13 4" xfId="6641"/>
    <cellStyle name="표준 9 9 13 5" xfId="12212"/>
    <cellStyle name="표준 9 9 14" xfId="2776"/>
    <cellStyle name="표준 9 9 14 2" xfId="8350"/>
    <cellStyle name="표준 9 9 14 3" xfId="13921"/>
    <cellStyle name="표준 9 9 15" xfId="4633"/>
    <cellStyle name="표준 9 9 15 2" xfId="10208"/>
    <cellStyle name="표준 9 9 15 3" xfId="15779"/>
    <cellStyle name="표준 9 9 16" xfId="6493"/>
    <cellStyle name="표준 9 9 17" xfId="12064"/>
    <cellStyle name="표준 9 9 2" xfId="179"/>
    <cellStyle name="표준 9 9 2 10" xfId="330"/>
    <cellStyle name="표준 9 9 2 10 2" xfId="4496"/>
    <cellStyle name="표준 9 9 2 10 2 2" xfId="10071"/>
    <cellStyle name="표준 9 9 2 10 2 3" xfId="15642"/>
    <cellStyle name="표준 9 9 2 10 3" xfId="6354"/>
    <cellStyle name="표준 9 9 2 10 3 2" xfId="11929"/>
    <cellStyle name="표준 9 9 2 10 3 3" xfId="17500"/>
    <cellStyle name="표준 9 9 2 10 4" xfId="6654"/>
    <cellStyle name="표준 9 9 2 10 5" xfId="12225"/>
    <cellStyle name="표준 9 9 2 11" xfId="2789"/>
    <cellStyle name="표준 9 9 2 11 2" xfId="8363"/>
    <cellStyle name="표준 9 9 2 11 3" xfId="13934"/>
    <cellStyle name="표준 9 9 2 12" xfId="4646"/>
    <cellStyle name="표준 9 9 2 12 2" xfId="10221"/>
    <cellStyle name="표준 9 9 2 12 3" xfId="15792"/>
    <cellStyle name="표준 9 9 2 13" xfId="6505"/>
    <cellStyle name="표준 9 9 2 14" xfId="12076"/>
    <cellStyle name="표준 9 9 2 2" xfId="203"/>
    <cellStyle name="표준 9 9 2 2 10" xfId="2814"/>
    <cellStyle name="표준 9 9 2 2 10 2" xfId="8388"/>
    <cellStyle name="표준 9 9 2 2 10 3" xfId="13959"/>
    <cellStyle name="표준 9 9 2 2 11" xfId="4671"/>
    <cellStyle name="표준 9 9 2 2 11 2" xfId="10246"/>
    <cellStyle name="표준 9 9 2 2 11 3" xfId="15817"/>
    <cellStyle name="표준 9 9 2 2 12" xfId="6529"/>
    <cellStyle name="표준 9 9 2 2 13" xfId="12100"/>
    <cellStyle name="표준 9 9 2 2 2" xfId="252"/>
    <cellStyle name="표준 9 9 2 2 2 10" xfId="6578"/>
    <cellStyle name="표준 9 9 2 2 2 11" xfId="12149"/>
    <cellStyle name="표준 9 9 2 2 2 2" xfId="766"/>
    <cellStyle name="표준 9 9 2 2 2 2 2" xfId="1717"/>
    <cellStyle name="표준 9 9 2 2 2 2 3" xfId="2229"/>
    <cellStyle name="표준 9 9 2 2 2 2 3 2" xfId="3956"/>
    <cellStyle name="표준 9 9 2 2 2 2 3 2 2" xfId="9531"/>
    <cellStyle name="표준 9 9 2 2 2 2 3 2 3" xfId="15102"/>
    <cellStyle name="표준 9 9 2 2 2 2 3 3" xfId="5814"/>
    <cellStyle name="표준 9 9 2 2 2 2 3 3 2" xfId="11389"/>
    <cellStyle name="표준 9 9 2 2 2 2 3 3 3" xfId="16960"/>
    <cellStyle name="표준 9 9 2 2 2 2 3 4" xfId="7822"/>
    <cellStyle name="표준 9 9 2 2 2 2 3 5" xfId="13393"/>
    <cellStyle name="표준 9 9 2 2 2 2 4" xfId="3225"/>
    <cellStyle name="표준 9 9 2 2 2 2 4 2" xfId="8799"/>
    <cellStyle name="표준 9 9 2 2 2 2 4 3" xfId="14370"/>
    <cellStyle name="표준 9 9 2 2 2 2 5" xfId="5082"/>
    <cellStyle name="표준 9 9 2 2 2 2 5 2" xfId="10657"/>
    <cellStyle name="표준 9 9 2 2 2 2 5 3" xfId="16228"/>
    <cellStyle name="표준 9 9 2 2 2 2 6" xfId="7090"/>
    <cellStyle name="표준 9 9 2 2 2 2 7" xfId="12661"/>
    <cellStyle name="표준 9 9 2 2 2 3" xfId="1010"/>
    <cellStyle name="표준 9 9 2 2 2 3 2" xfId="1718"/>
    <cellStyle name="표준 9 9 2 2 2 3 3" xfId="2473"/>
    <cellStyle name="표준 9 9 2 2 2 3 3 2" xfId="4200"/>
    <cellStyle name="표준 9 9 2 2 2 3 3 2 2" xfId="9775"/>
    <cellStyle name="표준 9 9 2 2 2 3 3 2 3" xfId="15346"/>
    <cellStyle name="표준 9 9 2 2 2 3 3 3" xfId="6058"/>
    <cellStyle name="표준 9 9 2 2 2 3 3 3 2" xfId="11633"/>
    <cellStyle name="표준 9 9 2 2 2 3 3 3 3" xfId="17204"/>
    <cellStyle name="표준 9 9 2 2 2 3 3 4" xfId="8066"/>
    <cellStyle name="표준 9 9 2 2 2 3 3 5" xfId="13637"/>
    <cellStyle name="표준 9 9 2 2 2 3 4" xfId="3469"/>
    <cellStyle name="표준 9 9 2 2 2 3 4 2" xfId="9043"/>
    <cellStyle name="표준 9 9 2 2 2 3 4 3" xfId="14614"/>
    <cellStyle name="표준 9 9 2 2 2 3 5" xfId="5326"/>
    <cellStyle name="표준 9 9 2 2 2 3 5 2" xfId="10901"/>
    <cellStyle name="표준 9 9 2 2 2 3 5 3" xfId="16472"/>
    <cellStyle name="표준 9 9 2 2 2 3 6" xfId="7334"/>
    <cellStyle name="표준 9 9 2 2 2 3 7" xfId="12905"/>
    <cellStyle name="표준 9 9 2 2 2 4" xfId="1716"/>
    <cellStyle name="표준 9 9 2 2 2 5" xfId="1985"/>
    <cellStyle name="표준 9 9 2 2 2 5 2" xfId="3712"/>
    <cellStyle name="표준 9 9 2 2 2 5 2 2" xfId="9287"/>
    <cellStyle name="표준 9 9 2 2 2 5 2 3" xfId="14858"/>
    <cellStyle name="표준 9 9 2 2 2 5 3" xfId="5570"/>
    <cellStyle name="표준 9 9 2 2 2 5 3 2" xfId="11145"/>
    <cellStyle name="표준 9 9 2 2 2 5 3 3" xfId="16716"/>
    <cellStyle name="표준 9 9 2 2 2 5 4" xfId="7578"/>
    <cellStyle name="표준 9 9 2 2 2 5 5" xfId="13149"/>
    <cellStyle name="표준 9 9 2 2 2 6" xfId="2717"/>
    <cellStyle name="표준 9 9 2 2 2 6 2" xfId="4444"/>
    <cellStyle name="표준 9 9 2 2 2 6 2 2" xfId="10019"/>
    <cellStyle name="표준 9 9 2 2 2 6 2 3" xfId="15590"/>
    <cellStyle name="표준 9 9 2 2 2 6 3" xfId="6302"/>
    <cellStyle name="표준 9 9 2 2 2 6 3 2" xfId="11877"/>
    <cellStyle name="표준 9 9 2 2 2 6 3 3" xfId="17448"/>
    <cellStyle name="표준 9 9 2 2 2 6 4" xfId="8310"/>
    <cellStyle name="표준 9 9 2 2 2 6 5" xfId="13881"/>
    <cellStyle name="표준 9 9 2 2 2 7" xfId="522"/>
    <cellStyle name="표준 9 9 2 2 2 7 2" xfId="4618"/>
    <cellStyle name="표준 9 9 2 2 2 7 2 2" xfId="10193"/>
    <cellStyle name="표준 9 9 2 2 2 7 2 3" xfId="15764"/>
    <cellStyle name="표준 9 9 2 2 2 7 3" xfId="6476"/>
    <cellStyle name="표준 9 9 2 2 2 7 3 2" xfId="12051"/>
    <cellStyle name="표준 9 9 2 2 2 7 3 3" xfId="17622"/>
    <cellStyle name="표준 9 9 2 2 2 7 4" xfId="6846"/>
    <cellStyle name="표준 9 9 2 2 2 7 5" xfId="12417"/>
    <cellStyle name="표준 9 9 2 2 2 8" xfId="2981"/>
    <cellStyle name="표준 9 9 2 2 2 8 2" xfId="8555"/>
    <cellStyle name="표준 9 9 2 2 2 8 3" xfId="14126"/>
    <cellStyle name="표준 9 9 2 2 2 9" xfId="4838"/>
    <cellStyle name="표준 9 9 2 2 2 9 2" xfId="10413"/>
    <cellStyle name="표준 9 9 2 2 2 9 3" xfId="15984"/>
    <cellStyle name="표준 9 9 2 2 3" xfId="301"/>
    <cellStyle name="표준 9 9 2 2 3 10" xfId="6627"/>
    <cellStyle name="표준 9 9 2 2 3 11" xfId="12198"/>
    <cellStyle name="표준 9 9 2 2 3 2" xfId="689"/>
    <cellStyle name="표준 9 9 2 2 3 2 2" xfId="1720"/>
    <cellStyle name="표준 9 9 2 2 3 2 3" xfId="2152"/>
    <cellStyle name="표준 9 9 2 2 3 2 3 2" xfId="3879"/>
    <cellStyle name="표준 9 9 2 2 3 2 3 2 2" xfId="9454"/>
    <cellStyle name="표준 9 9 2 2 3 2 3 2 3" xfId="15025"/>
    <cellStyle name="표준 9 9 2 2 3 2 3 3" xfId="5737"/>
    <cellStyle name="표준 9 9 2 2 3 2 3 3 2" xfId="11312"/>
    <cellStyle name="표준 9 9 2 2 3 2 3 3 3" xfId="16883"/>
    <cellStyle name="표준 9 9 2 2 3 2 3 4" xfId="7745"/>
    <cellStyle name="표준 9 9 2 2 3 2 3 5" xfId="13316"/>
    <cellStyle name="표준 9 9 2 2 3 2 4" xfId="3148"/>
    <cellStyle name="표준 9 9 2 2 3 2 4 2" xfId="8722"/>
    <cellStyle name="표준 9 9 2 2 3 2 4 3" xfId="14293"/>
    <cellStyle name="표준 9 9 2 2 3 2 5" xfId="5005"/>
    <cellStyle name="표준 9 9 2 2 3 2 5 2" xfId="10580"/>
    <cellStyle name="표준 9 9 2 2 3 2 5 3" xfId="16151"/>
    <cellStyle name="표준 9 9 2 2 3 2 6" xfId="7013"/>
    <cellStyle name="표준 9 9 2 2 3 2 7" xfId="12584"/>
    <cellStyle name="표준 9 9 2 2 3 3" xfId="933"/>
    <cellStyle name="표준 9 9 2 2 3 3 2" xfId="1721"/>
    <cellStyle name="표준 9 9 2 2 3 3 3" xfId="2396"/>
    <cellStyle name="표준 9 9 2 2 3 3 3 2" xfId="4123"/>
    <cellStyle name="표준 9 9 2 2 3 3 3 2 2" xfId="9698"/>
    <cellStyle name="표준 9 9 2 2 3 3 3 2 3" xfId="15269"/>
    <cellStyle name="표준 9 9 2 2 3 3 3 3" xfId="5981"/>
    <cellStyle name="표준 9 9 2 2 3 3 3 3 2" xfId="11556"/>
    <cellStyle name="표준 9 9 2 2 3 3 3 3 3" xfId="17127"/>
    <cellStyle name="표준 9 9 2 2 3 3 3 4" xfId="7989"/>
    <cellStyle name="표준 9 9 2 2 3 3 3 5" xfId="13560"/>
    <cellStyle name="표준 9 9 2 2 3 3 4" xfId="3392"/>
    <cellStyle name="표준 9 9 2 2 3 3 4 2" xfId="8966"/>
    <cellStyle name="표준 9 9 2 2 3 3 4 3" xfId="14537"/>
    <cellStyle name="표준 9 9 2 2 3 3 5" xfId="5249"/>
    <cellStyle name="표준 9 9 2 2 3 3 5 2" xfId="10824"/>
    <cellStyle name="표준 9 9 2 2 3 3 5 3" xfId="16395"/>
    <cellStyle name="표준 9 9 2 2 3 3 6" xfId="7257"/>
    <cellStyle name="표준 9 9 2 2 3 3 7" xfId="12828"/>
    <cellStyle name="표준 9 9 2 2 3 4" xfId="1719"/>
    <cellStyle name="표준 9 9 2 2 3 5" xfId="1908"/>
    <cellStyle name="표준 9 9 2 2 3 5 2" xfId="3635"/>
    <cellStyle name="표준 9 9 2 2 3 5 2 2" xfId="9210"/>
    <cellStyle name="표준 9 9 2 2 3 5 2 3" xfId="14781"/>
    <cellStyle name="표준 9 9 2 2 3 5 3" xfId="5493"/>
    <cellStyle name="표준 9 9 2 2 3 5 3 2" xfId="11068"/>
    <cellStyle name="표준 9 9 2 2 3 5 3 3" xfId="16639"/>
    <cellStyle name="표준 9 9 2 2 3 5 4" xfId="7501"/>
    <cellStyle name="표준 9 9 2 2 3 5 5" xfId="13072"/>
    <cellStyle name="표준 9 9 2 2 3 6" xfId="2640"/>
    <cellStyle name="표준 9 9 2 2 3 6 2" xfId="4367"/>
    <cellStyle name="표준 9 9 2 2 3 6 2 2" xfId="9942"/>
    <cellStyle name="표준 9 9 2 2 3 6 2 3" xfId="15513"/>
    <cellStyle name="표준 9 9 2 2 3 6 3" xfId="6225"/>
    <cellStyle name="표준 9 9 2 2 3 6 3 2" xfId="11800"/>
    <cellStyle name="표준 9 9 2 2 3 6 3 3" xfId="17371"/>
    <cellStyle name="표준 9 9 2 2 3 6 4" xfId="8233"/>
    <cellStyle name="표준 9 9 2 2 3 6 5" xfId="13804"/>
    <cellStyle name="표준 9 9 2 2 3 7" xfId="445"/>
    <cellStyle name="표준 9 9 2 2 3 7 2" xfId="4581"/>
    <cellStyle name="표준 9 9 2 2 3 7 2 2" xfId="10156"/>
    <cellStyle name="표준 9 9 2 2 3 7 2 3" xfId="15727"/>
    <cellStyle name="표준 9 9 2 2 3 7 3" xfId="6439"/>
    <cellStyle name="표준 9 9 2 2 3 7 3 2" xfId="12014"/>
    <cellStyle name="표준 9 9 2 2 3 7 3 3" xfId="17585"/>
    <cellStyle name="표준 9 9 2 2 3 7 4" xfId="6769"/>
    <cellStyle name="표준 9 9 2 2 3 7 5" xfId="12340"/>
    <cellStyle name="표준 9 9 2 2 3 8" xfId="2904"/>
    <cellStyle name="표준 9 9 2 2 3 8 2" xfId="8478"/>
    <cellStyle name="표준 9 9 2 2 3 8 3" xfId="14049"/>
    <cellStyle name="표준 9 9 2 2 3 9" xfId="4761"/>
    <cellStyle name="표준 9 9 2 2 3 9 2" xfId="10336"/>
    <cellStyle name="표준 9 9 2 2 3 9 3" xfId="15907"/>
    <cellStyle name="표준 9 9 2 2 4" xfId="599"/>
    <cellStyle name="표준 9 9 2 2 4 2" xfId="1722"/>
    <cellStyle name="표준 9 9 2 2 4 3" xfId="2062"/>
    <cellStyle name="표준 9 9 2 2 4 3 2" xfId="3789"/>
    <cellStyle name="표준 9 9 2 2 4 3 2 2" xfId="9364"/>
    <cellStyle name="표준 9 9 2 2 4 3 2 3" xfId="14935"/>
    <cellStyle name="표준 9 9 2 2 4 3 3" xfId="5647"/>
    <cellStyle name="표준 9 9 2 2 4 3 3 2" xfId="11222"/>
    <cellStyle name="표준 9 9 2 2 4 3 3 3" xfId="16793"/>
    <cellStyle name="표준 9 9 2 2 4 3 4" xfId="7655"/>
    <cellStyle name="표준 9 9 2 2 4 3 5" xfId="13226"/>
    <cellStyle name="표준 9 9 2 2 4 4" xfId="3058"/>
    <cellStyle name="표준 9 9 2 2 4 4 2" xfId="8632"/>
    <cellStyle name="표준 9 9 2 2 4 4 3" xfId="14203"/>
    <cellStyle name="표준 9 9 2 2 4 5" xfId="4915"/>
    <cellStyle name="표준 9 9 2 2 4 5 2" xfId="10490"/>
    <cellStyle name="표준 9 9 2 2 4 5 3" xfId="16061"/>
    <cellStyle name="표준 9 9 2 2 4 6" xfId="6923"/>
    <cellStyle name="표준 9 9 2 2 4 7" xfId="12494"/>
    <cellStyle name="표준 9 9 2 2 5" xfId="843"/>
    <cellStyle name="표준 9 9 2 2 5 2" xfId="1723"/>
    <cellStyle name="표준 9 9 2 2 5 3" xfId="2306"/>
    <cellStyle name="표준 9 9 2 2 5 3 2" xfId="4033"/>
    <cellStyle name="표준 9 9 2 2 5 3 2 2" xfId="9608"/>
    <cellStyle name="표준 9 9 2 2 5 3 2 3" xfId="15179"/>
    <cellStyle name="표준 9 9 2 2 5 3 3" xfId="5891"/>
    <cellStyle name="표준 9 9 2 2 5 3 3 2" xfId="11466"/>
    <cellStyle name="표준 9 9 2 2 5 3 3 3" xfId="17037"/>
    <cellStyle name="표준 9 9 2 2 5 3 4" xfId="7899"/>
    <cellStyle name="표준 9 9 2 2 5 3 5" xfId="13470"/>
    <cellStyle name="표준 9 9 2 2 5 4" xfId="3302"/>
    <cellStyle name="표준 9 9 2 2 5 4 2" xfId="8876"/>
    <cellStyle name="표준 9 9 2 2 5 4 3" xfId="14447"/>
    <cellStyle name="표준 9 9 2 2 5 5" xfId="5159"/>
    <cellStyle name="표준 9 9 2 2 5 5 2" xfId="10734"/>
    <cellStyle name="표준 9 9 2 2 5 5 3" xfId="16305"/>
    <cellStyle name="표준 9 9 2 2 5 6" xfId="7167"/>
    <cellStyle name="표준 9 9 2 2 5 7" xfId="12738"/>
    <cellStyle name="표준 9 9 2 2 6" xfId="1715"/>
    <cellStyle name="표준 9 9 2 2 7" xfId="1818"/>
    <cellStyle name="표준 9 9 2 2 7 2" xfId="3545"/>
    <cellStyle name="표준 9 9 2 2 7 2 2" xfId="9120"/>
    <cellStyle name="표준 9 9 2 2 7 2 3" xfId="14691"/>
    <cellStyle name="표준 9 9 2 2 7 3" xfId="5403"/>
    <cellStyle name="표준 9 9 2 2 7 3 2" xfId="10978"/>
    <cellStyle name="표준 9 9 2 2 7 3 3" xfId="16549"/>
    <cellStyle name="표준 9 9 2 2 7 4" xfId="7411"/>
    <cellStyle name="표준 9 9 2 2 7 5" xfId="12982"/>
    <cellStyle name="표준 9 9 2 2 8" xfId="2550"/>
    <cellStyle name="표준 9 9 2 2 8 2" xfId="4277"/>
    <cellStyle name="표준 9 9 2 2 8 2 2" xfId="9852"/>
    <cellStyle name="표준 9 9 2 2 8 2 3" xfId="15423"/>
    <cellStyle name="표준 9 9 2 2 8 3" xfId="6135"/>
    <cellStyle name="표준 9 9 2 2 8 3 2" xfId="11710"/>
    <cellStyle name="표준 9 9 2 2 8 3 3" xfId="17281"/>
    <cellStyle name="표준 9 9 2 2 8 4" xfId="8143"/>
    <cellStyle name="표준 9 9 2 2 8 5" xfId="13714"/>
    <cellStyle name="표준 9 9 2 2 9" xfId="355"/>
    <cellStyle name="표준 9 9 2 2 9 2" xfId="4520"/>
    <cellStyle name="표준 9 9 2 2 9 2 2" xfId="10095"/>
    <cellStyle name="표준 9 9 2 2 9 2 3" xfId="15666"/>
    <cellStyle name="표준 9 9 2 2 9 3" xfId="6378"/>
    <cellStyle name="표준 9 9 2 2 9 3 2" xfId="11953"/>
    <cellStyle name="표준 9 9 2 2 9 3 3" xfId="17524"/>
    <cellStyle name="표준 9 9 2 2 9 4" xfId="6679"/>
    <cellStyle name="표준 9 9 2 2 9 5" xfId="12250"/>
    <cellStyle name="표준 9 9 2 3" xfId="228"/>
    <cellStyle name="표준 9 9 2 3 10" xfId="6554"/>
    <cellStyle name="표준 9 9 2 3 11" xfId="12125"/>
    <cellStyle name="표준 9 9 2 3 2" xfId="741"/>
    <cellStyle name="표준 9 9 2 3 2 2" xfId="1725"/>
    <cellStyle name="표준 9 9 2 3 2 3" xfId="2204"/>
    <cellStyle name="표준 9 9 2 3 2 3 2" xfId="3931"/>
    <cellStyle name="표준 9 9 2 3 2 3 2 2" xfId="9506"/>
    <cellStyle name="표준 9 9 2 3 2 3 2 3" xfId="15077"/>
    <cellStyle name="표준 9 9 2 3 2 3 3" xfId="5789"/>
    <cellStyle name="표준 9 9 2 3 2 3 3 2" xfId="11364"/>
    <cellStyle name="표준 9 9 2 3 2 3 3 3" xfId="16935"/>
    <cellStyle name="표준 9 9 2 3 2 3 4" xfId="7797"/>
    <cellStyle name="표준 9 9 2 3 2 3 5" xfId="13368"/>
    <cellStyle name="표준 9 9 2 3 2 4" xfId="3200"/>
    <cellStyle name="표준 9 9 2 3 2 4 2" xfId="8774"/>
    <cellStyle name="표준 9 9 2 3 2 4 3" xfId="14345"/>
    <cellStyle name="표준 9 9 2 3 2 5" xfId="5057"/>
    <cellStyle name="표준 9 9 2 3 2 5 2" xfId="10632"/>
    <cellStyle name="표준 9 9 2 3 2 5 3" xfId="16203"/>
    <cellStyle name="표준 9 9 2 3 2 6" xfId="7065"/>
    <cellStyle name="표준 9 9 2 3 2 7" xfId="12636"/>
    <cellStyle name="표준 9 9 2 3 3" xfId="985"/>
    <cellStyle name="표준 9 9 2 3 3 2" xfId="1726"/>
    <cellStyle name="표준 9 9 2 3 3 3" xfId="2448"/>
    <cellStyle name="표준 9 9 2 3 3 3 2" xfId="4175"/>
    <cellStyle name="표준 9 9 2 3 3 3 2 2" xfId="9750"/>
    <cellStyle name="표준 9 9 2 3 3 3 2 3" xfId="15321"/>
    <cellStyle name="표준 9 9 2 3 3 3 3" xfId="6033"/>
    <cellStyle name="표준 9 9 2 3 3 3 3 2" xfId="11608"/>
    <cellStyle name="표준 9 9 2 3 3 3 3 3" xfId="17179"/>
    <cellStyle name="표준 9 9 2 3 3 3 4" xfId="8041"/>
    <cellStyle name="표준 9 9 2 3 3 3 5" xfId="13612"/>
    <cellStyle name="표준 9 9 2 3 3 4" xfId="3444"/>
    <cellStyle name="표준 9 9 2 3 3 4 2" xfId="9018"/>
    <cellStyle name="표준 9 9 2 3 3 4 3" xfId="14589"/>
    <cellStyle name="표준 9 9 2 3 3 5" xfId="5301"/>
    <cellStyle name="표준 9 9 2 3 3 5 2" xfId="10876"/>
    <cellStyle name="표준 9 9 2 3 3 5 3" xfId="16447"/>
    <cellStyle name="표준 9 9 2 3 3 6" xfId="7309"/>
    <cellStyle name="표준 9 9 2 3 3 7" xfId="12880"/>
    <cellStyle name="표준 9 9 2 3 4" xfId="1724"/>
    <cellStyle name="표준 9 9 2 3 5" xfId="1960"/>
    <cellStyle name="표준 9 9 2 3 5 2" xfId="3687"/>
    <cellStyle name="표준 9 9 2 3 5 2 2" xfId="9262"/>
    <cellStyle name="표준 9 9 2 3 5 2 3" xfId="14833"/>
    <cellStyle name="표준 9 9 2 3 5 3" xfId="5545"/>
    <cellStyle name="표준 9 9 2 3 5 3 2" xfId="11120"/>
    <cellStyle name="표준 9 9 2 3 5 3 3" xfId="16691"/>
    <cellStyle name="표준 9 9 2 3 5 4" xfId="7553"/>
    <cellStyle name="표준 9 9 2 3 5 5" xfId="13124"/>
    <cellStyle name="표준 9 9 2 3 6" xfId="2692"/>
    <cellStyle name="표준 9 9 2 3 6 2" xfId="4419"/>
    <cellStyle name="표준 9 9 2 3 6 2 2" xfId="9994"/>
    <cellStyle name="표준 9 9 2 3 6 2 3" xfId="15565"/>
    <cellStyle name="표준 9 9 2 3 6 3" xfId="6277"/>
    <cellStyle name="표준 9 9 2 3 6 3 2" xfId="11852"/>
    <cellStyle name="표준 9 9 2 3 6 3 3" xfId="17423"/>
    <cellStyle name="표준 9 9 2 3 6 4" xfId="8285"/>
    <cellStyle name="표준 9 9 2 3 6 5" xfId="13856"/>
    <cellStyle name="표준 9 9 2 3 7" xfId="497"/>
    <cellStyle name="표준 9 9 2 3 7 2" xfId="4594"/>
    <cellStyle name="표준 9 9 2 3 7 2 2" xfId="10169"/>
    <cellStyle name="표준 9 9 2 3 7 2 3" xfId="15740"/>
    <cellStyle name="표준 9 9 2 3 7 3" xfId="6452"/>
    <cellStyle name="표준 9 9 2 3 7 3 2" xfId="12027"/>
    <cellStyle name="표준 9 9 2 3 7 3 3" xfId="17598"/>
    <cellStyle name="표준 9 9 2 3 7 4" xfId="6821"/>
    <cellStyle name="표준 9 9 2 3 7 5" xfId="12392"/>
    <cellStyle name="표준 9 9 2 3 8" xfId="2956"/>
    <cellStyle name="표준 9 9 2 3 8 2" xfId="8530"/>
    <cellStyle name="표준 9 9 2 3 8 3" xfId="14101"/>
    <cellStyle name="표준 9 9 2 3 9" xfId="4813"/>
    <cellStyle name="표준 9 9 2 3 9 2" xfId="10388"/>
    <cellStyle name="표준 9 9 2 3 9 3" xfId="15959"/>
    <cellStyle name="표준 9 9 2 4" xfId="277"/>
    <cellStyle name="표준 9 9 2 4 10" xfId="6603"/>
    <cellStyle name="표준 9 9 2 4 11" xfId="12174"/>
    <cellStyle name="표준 9 9 2 4 2" xfId="664"/>
    <cellStyle name="표준 9 9 2 4 2 2" xfId="1728"/>
    <cellStyle name="표준 9 9 2 4 2 3" xfId="2127"/>
    <cellStyle name="표준 9 9 2 4 2 3 2" xfId="3854"/>
    <cellStyle name="표준 9 9 2 4 2 3 2 2" xfId="9429"/>
    <cellStyle name="표준 9 9 2 4 2 3 2 3" xfId="15000"/>
    <cellStyle name="표준 9 9 2 4 2 3 3" xfId="5712"/>
    <cellStyle name="표준 9 9 2 4 2 3 3 2" xfId="11287"/>
    <cellStyle name="표준 9 9 2 4 2 3 3 3" xfId="16858"/>
    <cellStyle name="표준 9 9 2 4 2 3 4" xfId="7720"/>
    <cellStyle name="표준 9 9 2 4 2 3 5" xfId="13291"/>
    <cellStyle name="표준 9 9 2 4 2 4" xfId="3123"/>
    <cellStyle name="표준 9 9 2 4 2 4 2" xfId="8697"/>
    <cellStyle name="표준 9 9 2 4 2 4 3" xfId="14268"/>
    <cellStyle name="표준 9 9 2 4 2 5" xfId="4980"/>
    <cellStyle name="표준 9 9 2 4 2 5 2" xfId="10555"/>
    <cellStyle name="표준 9 9 2 4 2 5 3" xfId="16126"/>
    <cellStyle name="표준 9 9 2 4 2 6" xfId="6988"/>
    <cellStyle name="표준 9 9 2 4 2 7" xfId="12559"/>
    <cellStyle name="표준 9 9 2 4 3" xfId="908"/>
    <cellStyle name="표준 9 9 2 4 3 2" xfId="1729"/>
    <cellStyle name="표준 9 9 2 4 3 3" xfId="2371"/>
    <cellStyle name="표준 9 9 2 4 3 3 2" xfId="4098"/>
    <cellStyle name="표준 9 9 2 4 3 3 2 2" xfId="9673"/>
    <cellStyle name="표준 9 9 2 4 3 3 2 3" xfId="15244"/>
    <cellStyle name="표준 9 9 2 4 3 3 3" xfId="5956"/>
    <cellStyle name="표준 9 9 2 4 3 3 3 2" xfId="11531"/>
    <cellStyle name="표준 9 9 2 4 3 3 3 3" xfId="17102"/>
    <cellStyle name="표준 9 9 2 4 3 3 4" xfId="7964"/>
    <cellStyle name="표준 9 9 2 4 3 3 5" xfId="13535"/>
    <cellStyle name="표준 9 9 2 4 3 4" xfId="3367"/>
    <cellStyle name="표준 9 9 2 4 3 4 2" xfId="8941"/>
    <cellStyle name="표준 9 9 2 4 3 4 3" xfId="14512"/>
    <cellStyle name="표준 9 9 2 4 3 5" xfId="5224"/>
    <cellStyle name="표준 9 9 2 4 3 5 2" xfId="10799"/>
    <cellStyle name="표준 9 9 2 4 3 5 3" xfId="16370"/>
    <cellStyle name="표준 9 9 2 4 3 6" xfId="7232"/>
    <cellStyle name="표준 9 9 2 4 3 7" xfId="12803"/>
    <cellStyle name="표준 9 9 2 4 4" xfId="1727"/>
    <cellStyle name="표준 9 9 2 4 5" xfId="1883"/>
    <cellStyle name="표준 9 9 2 4 5 2" xfId="3610"/>
    <cellStyle name="표준 9 9 2 4 5 2 2" xfId="9185"/>
    <cellStyle name="표준 9 9 2 4 5 2 3" xfId="14756"/>
    <cellStyle name="표준 9 9 2 4 5 3" xfId="5468"/>
    <cellStyle name="표준 9 9 2 4 5 3 2" xfId="11043"/>
    <cellStyle name="표준 9 9 2 4 5 3 3" xfId="16614"/>
    <cellStyle name="표준 9 9 2 4 5 4" xfId="7476"/>
    <cellStyle name="표준 9 9 2 4 5 5" xfId="13047"/>
    <cellStyle name="표준 9 9 2 4 6" xfId="2615"/>
    <cellStyle name="표준 9 9 2 4 6 2" xfId="4342"/>
    <cellStyle name="표준 9 9 2 4 6 2 2" xfId="9917"/>
    <cellStyle name="표준 9 9 2 4 6 2 3" xfId="15488"/>
    <cellStyle name="표준 9 9 2 4 6 3" xfId="6200"/>
    <cellStyle name="표준 9 9 2 4 6 3 2" xfId="11775"/>
    <cellStyle name="표준 9 9 2 4 6 3 3" xfId="17346"/>
    <cellStyle name="표준 9 9 2 4 6 4" xfId="8208"/>
    <cellStyle name="표준 9 9 2 4 6 5" xfId="13779"/>
    <cellStyle name="표준 9 9 2 4 7" xfId="420"/>
    <cellStyle name="표준 9 9 2 4 7 2" xfId="4557"/>
    <cellStyle name="표준 9 9 2 4 7 2 2" xfId="10132"/>
    <cellStyle name="표준 9 9 2 4 7 2 3" xfId="15703"/>
    <cellStyle name="표준 9 9 2 4 7 3" xfId="6415"/>
    <cellStyle name="표준 9 9 2 4 7 3 2" xfId="11990"/>
    <cellStyle name="표준 9 9 2 4 7 3 3" xfId="17561"/>
    <cellStyle name="표준 9 9 2 4 7 4" xfId="6744"/>
    <cellStyle name="표준 9 9 2 4 7 5" xfId="12315"/>
    <cellStyle name="표준 9 9 2 4 8" xfId="2879"/>
    <cellStyle name="표준 9 9 2 4 8 2" xfId="8453"/>
    <cellStyle name="표준 9 9 2 4 8 3" xfId="14024"/>
    <cellStyle name="표준 9 9 2 4 9" xfId="4736"/>
    <cellStyle name="표준 9 9 2 4 9 2" xfId="10311"/>
    <cellStyle name="표준 9 9 2 4 9 3" xfId="15882"/>
    <cellStyle name="표준 9 9 2 5" xfId="574"/>
    <cellStyle name="표준 9 9 2 5 2" xfId="1730"/>
    <cellStyle name="표준 9 9 2 5 3" xfId="2037"/>
    <cellStyle name="표준 9 9 2 5 3 2" xfId="3764"/>
    <cellStyle name="표준 9 9 2 5 3 2 2" xfId="9339"/>
    <cellStyle name="표준 9 9 2 5 3 2 3" xfId="14910"/>
    <cellStyle name="표준 9 9 2 5 3 3" xfId="5622"/>
    <cellStyle name="표준 9 9 2 5 3 3 2" xfId="11197"/>
    <cellStyle name="표준 9 9 2 5 3 3 3" xfId="16768"/>
    <cellStyle name="표준 9 9 2 5 3 4" xfId="7630"/>
    <cellStyle name="표준 9 9 2 5 3 5" xfId="13201"/>
    <cellStyle name="표준 9 9 2 5 4" xfId="3033"/>
    <cellStyle name="표준 9 9 2 5 4 2" xfId="8607"/>
    <cellStyle name="표준 9 9 2 5 4 3" xfId="14178"/>
    <cellStyle name="표준 9 9 2 5 5" xfId="4890"/>
    <cellStyle name="표준 9 9 2 5 5 2" xfId="10465"/>
    <cellStyle name="표준 9 9 2 5 5 3" xfId="16036"/>
    <cellStyle name="표준 9 9 2 5 6" xfId="6898"/>
    <cellStyle name="표준 9 9 2 5 7" xfId="12469"/>
    <cellStyle name="표준 9 9 2 6" xfId="818"/>
    <cellStyle name="표준 9 9 2 6 2" xfId="1731"/>
    <cellStyle name="표준 9 9 2 6 3" xfId="2281"/>
    <cellStyle name="표준 9 9 2 6 3 2" xfId="4008"/>
    <cellStyle name="표준 9 9 2 6 3 2 2" xfId="9583"/>
    <cellStyle name="표준 9 9 2 6 3 2 3" xfId="15154"/>
    <cellStyle name="표준 9 9 2 6 3 3" xfId="5866"/>
    <cellStyle name="표준 9 9 2 6 3 3 2" xfId="11441"/>
    <cellStyle name="표준 9 9 2 6 3 3 3" xfId="17012"/>
    <cellStyle name="표준 9 9 2 6 3 4" xfId="7874"/>
    <cellStyle name="표준 9 9 2 6 3 5" xfId="13445"/>
    <cellStyle name="표준 9 9 2 6 4" xfId="3277"/>
    <cellStyle name="표준 9 9 2 6 4 2" xfId="8851"/>
    <cellStyle name="표준 9 9 2 6 4 3" xfId="14422"/>
    <cellStyle name="표준 9 9 2 6 5" xfId="5134"/>
    <cellStyle name="표준 9 9 2 6 5 2" xfId="10709"/>
    <cellStyle name="표준 9 9 2 6 5 3" xfId="16280"/>
    <cellStyle name="표준 9 9 2 6 6" xfId="7142"/>
    <cellStyle name="표준 9 9 2 6 7" xfId="12713"/>
    <cellStyle name="표준 9 9 2 7" xfId="1714"/>
    <cellStyle name="표준 9 9 2 8" xfId="1793"/>
    <cellStyle name="표준 9 9 2 8 2" xfId="3520"/>
    <cellStyle name="표준 9 9 2 8 2 2" xfId="9095"/>
    <cellStyle name="표준 9 9 2 8 2 3" xfId="14666"/>
    <cellStyle name="표준 9 9 2 8 3" xfId="5378"/>
    <cellStyle name="표준 9 9 2 8 3 2" xfId="10953"/>
    <cellStyle name="표준 9 9 2 8 3 3" xfId="16524"/>
    <cellStyle name="표준 9 9 2 8 4" xfId="7386"/>
    <cellStyle name="표준 9 9 2 8 5" xfId="12957"/>
    <cellStyle name="표준 9 9 2 9" xfId="2525"/>
    <cellStyle name="표준 9 9 2 9 2" xfId="4252"/>
    <cellStyle name="표준 9 9 2 9 2 2" xfId="9827"/>
    <cellStyle name="표준 9 9 2 9 2 3" xfId="15398"/>
    <cellStyle name="표준 9 9 2 9 3" xfId="6110"/>
    <cellStyle name="표준 9 9 2 9 3 2" xfId="11685"/>
    <cellStyle name="표준 9 9 2 9 3 3" xfId="17256"/>
    <cellStyle name="표준 9 9 2 9 4" xfId="8118"/>
    <cellStyle name="표준 9 9 2 9 5" xfId="13689"/>
    <cellStyle name="표준 9 9 3" xfId="191"/>
    <cellStyle name="표준 9 9 3 10" xfId="2802"/>
    <cellStyle name="표준 9 9 3 10 2" xfId="8376"/>
    <cellStyle name="표준 9 9 3 10 3" xfId="13947"/>
    <cellStyle name="표준 9 9 3 11" xfId="4659"/>
    <cellStyle name="표준 9 9 3 11 2" xfId="10234"/>
    <cellStyle name="표준 9 9 3 11 3" xfId="15805"/>
    <cellStyle name="표준 9 9 3 12" xfId="6517"/>
    <cellStyle name="표준 9 9 3 13" xfId="12088"/>
    <cellStyle name="표준 9 9 3 2" xfId="240"/>
    <cellStyle name="표준 9 9 3 2 10" xfId="6566"/>
    <cellStyle name="표준 9 9 3 2 11" xfId="12137"/>
    <cellStyle name="표준 9 9 3 2 2" xfId="754"/>
    <cellStyle name="표준 9 9 3 2 2 2" xfId="1734"/>
    <cellStyle name="표준 9 9 3 2 2 3" xfId="2217"/>
    <cellStyle name="표준 9 9 3 2 2 3 2" xfId="3944"/>
    <cellStyle name="표준 9 9 3 2 2 3 2 2" xfId="9519"/>
    <cellStyle name="표준 9 9 3 2 2 3 2 3" xfId="15090"/>
    <cellStyle name="표준 9 9 3 2 2 3 3" xfId="5802"/>
    <cellStyle name="표준 9 9 3 2 2 3 3 2" xfId="11377"/>
    <cellStyle name="표준 9 9 3 2 2 3 3 3" xfId="16948"/>
    <cellStyle name="표준 9 9 3 2 2 3 4" xfId="7810"/>
    <cellStyle name="표준 9 9 3 2 2 3 5" xfId="13381"/>
    <cellStyle name="표준 9 9 3 2 2 4" xfId="3213"/>
    <cellStyle name="표준 9 9 3 2 2 4 2" xfId="8787"/>
    <cellStyle name="표준 9 9 3 2 2 4 3" xfId="14358"/>
    <cellStyle name="표준 9 9 3 2 2 5" xfId="5070"/>
    <cellStyle name="표준 9 9 3 2 2 5 2" xfId="10645"/>
    <cellStyle name="표준 9 9 3 2 2 5 3" xfId="16216"/>
    <cellStyle name="표준 9 9 3 2 2 6" xfId="7078"/>
    <cellStyle name="표준 9 9 3 2 2 7" xfId="12649"/>
    <cellStyle name="표준 9 9 3 2 3" xfId="998"/>
    <cellStyle name="표준 9 9 3 2 3 2" xfId="1735"/>
    <cellStyle name="표준 9 9 3 2 3 3" xfId="2461"/>
    <cellStyle name="표준 9 9 3 2 3 3 2" xfId="4188"/>
    <cellStyle name="표준 9 9 3 2 3 3 2 2" xfId="9763"/>
    <cellStyle name="표준 9 9 3 2 3 3 2 3" xfId="15334"/>
    <cellStyle name="표준 9 9 3 2 3 3 3" xfId="6046"/>
    <cellStyle name="표준 9 9 3 2 3 3 3 2" xfId="11621"/>
    <cellStyle name="표준 9 9 3 2 3 3 3 3" xfId="17192"/>
    <cellStyle name="표준 9 9 3 2 3 3 4" xfId="8054"/>
    <cellStyle name="표준 9 9 3 2 3 3 5" xfId="13625"/>
    <cellStyle name="표준 9 9 3 2 3 4" xfId="3457"/>
    <cellStyle name="표준 9 9 3 2 3 4 2" xfId="9031"/>
    <cellStyle name="표준 9 9 3 2 3 4 3" xfId="14602"/>
    <cellStyle name="표준 9 9 3 2 3 5" xfId="5314"/>
    <cellStyle name="표준 9 9 3 2 3 5 2" xfId="10889"/>
    <cellStyle name="표준 9 9 3 2 3 5 3" xfId="16460"/>
    <cellStyle name="표준 9 9 3 2 3 6" xfId="7322"/>
    <cellStyle name="표준 9 9 3 2 3 7" xfId="12893"/>
    <cellStyle name="표준 9 9 3 2 4" xfId="1733"/>
    <cellStyle name="표준 9 9 3 2 5" xfId="1973"/>
    <cellStyle name="표준 9 9 3 2 5 2" xfId="3700"/>
    <cellStyle name="표준 9 9 3 2 5 2 2" xfId="9275"/>
    <cellStyle name="표준 9 9 3 2 5 2 3" xfId="14846"/>
    <cellStyle name="표준 9 9 3 2 5 3" xfId="5558"/>
    <cellStyle name="표준 9 9 3 2 5 3 2" xfId="11133"/>
    <cellStyle name="표준 9 9 3 2 5 3 3" xfId="16704"/>
    <cellStyle name="표준 9 9 3 2 5 4" xfId="7566"/>
    <cellStyle name="표준 9 9 3 2 5 5" xfId="13137"/>
    <cellStyle name="표준 9 9 3 2 6" xfId="2705"/>
    <cellStyle name="표준 9 9 3 2 6 2" xfId="4432"/>
    <cellStyle name="표준 9 9 3 2 6 2 2" xfId="10007"/>
    <cellStyle name="표준 9 9 3 2 6 2 3" xfId="15578"/>
    <cellStyle name="표준 9 9 3 2 6 3" xfId="6290"/>
    <cellStyle name="표준 9 9 3 2 6 3 2" xfId="11865"/>
    <cellStyle name="표준 9 9 3 2 6 3 3" xfId="17436"/>
    <cellStyle name="표준 9 9 3 2 6 4" xfId="8298"/>
    <cellStyle name="표준 9 9 3 2 6 5" xfId="13869"/>
    <cellStyle name="표준 9 9 3 2 7" xfId="510"/>
    <cellStyle name="표준 9 9 3 2 7 2" xfId="4606"/>
    <cellStyle name="표준 9 9 3 2 7 2 2" xfId="10181"/>
    <cellStyle name="표준 9 9 3 2 7 2 3" xfId="15752"/>
    <cellStyle name="표준 9 9 3 2 7 3" xfId="6464"/>
    <cellStyle name="표준 9 9 3 2 7 3 2" xfId="12039"/>
    <cellStyle name="표준 9 9 3 2 7 3 3" xfId="17610"/>
    <cellStyle name="표준 9 9 3 2 7 4" xfId="6834"/>
    <cellStyle name="표준 9 9 3 2 7 5" xfId="12405"/>
    <cellStyle name="표준 9 9 3 2 8" xfId="2969"/>
    <cellStyle name="표준 9 9 3 2 8 2" xfId="8543"/>
    <cellStyle name="표준 9 9 3 2 8 3" xfId="14114"/>
    <cellStyle name="표준 9 9 3 2 9" xfId="4826"/>
    <cellStyle name="표준 9 9 3 2 9 2" xfId="10401"/>
    <cellStyle name="표준 9 9 3 2 9 3" xfId="15972"/>
    <cellStyle name="표준 9 9 3 3" xfId="289"/>
    <cellStyle name="표준 9 9 3 3 10" xfId="6615"/>
    <cellStyle name="표준 9 9 3 3 11" xfId="12186"/>
    <cellStyle name="표준 9 9 3 3 2" xfId="677"/>
    <cellStyle name="표준 9 9 3 3 2 2" xfId="1737"/>
    <cellStyle name="표준 9 9 3 3 2 3" xfId="2140"/>
    <cellStyle name="표준 9 9 3 3 2 3 2" xfId="3867"/>
    <cellStyle name="표준 9 9 3 3 2 3 2 2" xfId="9442"/>
    <cellStyle name="표준 9 9 3 3 2 3 2 3" xfId="15013"/>
    <cellStyle name="표준 9 9 3 3 2 3 3" xfId="5725"/>
    <cellStyle name="표준 9 9 3 3 2 3 3 2" xfId="11300"/>
    <cellStyle name="표준 9 9 3 3 2 3 3 3" xfId="16871"/>
    <cellStyle name="표준 9 9 3 3 2 3 4" xfId="7733"/>
    <cellStyle name="표준 9 9 3 3 2 3 5" xfId="13304"/>
    <cellStyle name="표준 9 9 3 3 2 4" xfId="3136"/>
    <cellStyle name="표준 9 9 3 3 2 4 2" xfId="8710"/>
    <cellStyle name="표준 9 9 3 3 2 4 3" xfId="14281"/>
    <cellStyle name="표준 9 9 3 3 2 5" xfId="4993"/>
    <cellStyle name="표준 9 9 3 3 2 5 2" xfId="10568"/>
    <cellStyle name="표준 9 9 3 3 2 5 3" xfId="16139"/>
    <cellStyle name="표준 9 9 3 3 2 6" xfId="7001"/>
    <cellStyle name="표준 9 9 3 3 2 7" xfId="12572"/>
    <cellStyle name="표준 9 9 3 3 3" xfId="921"/>
    <cellStyle name="표준 9 9 3 3 3 2" xfId="1738"/>
    <cellStyle name="표준 9 9 3 3 3 3" xfId="2384"/>
    <cellStyle name="표준 9 9 3 3 3 3 2" xfId="4111"/>
    <cellStyle name="표준 9 9 3 3 3 3 2 2" xfId="9686"/>
    <cellStyle name="표준 9 9 3 3 3 3 2 3" xfId="15257"/>
    <cellStyle name="표준 9 9 3 3 3 3 3" xfId="5969"/>
    <cellStyle name="표준 9 9 3 3 3 3 3 2" xfId="11544"/>
    <cellStyle name="표준 9 9 3 3 3 3 3 3" xfId="17115"/>
    <cellStyle name="표준 9 9 3 3 3 3 4" xfId="7977"/>
    <cellStyle name="표준 9 9 3 3 3 3 5" xfId="13548"/>
    <cellStyle name="표준 9 9 3 3 3 4" xfId="3380"/>
    <cellStyle name="표준 9 9 3 3 3 4 2" xfId="8954"/>
    <cellStyle name="표준 9 9 3 3 3 4 3" xfId="14525"/>
    <cellStyle name="표준 9 9 3 3 3 5" xfId="5237"/>
    <cellStyle name="표준 9 9 3 3 3 5 2" xfId="10812"/>
    <cellStyle name="표준 9 9 3 3 3 5 3" xfId="16383"/>
    <cellStyle name="표준 9 9 3 3 3 6" xfId="7245"/>
    <cellStyle name="표준 9 9 3 3 3 7" xfId="12816"/>
    <cellStyle name="표준 9 9 3 3 4" xfId="1736"/>
    <cellStyle name="표준 9 9 3 3 5" xfId="1896"/>
    <cellStyle name="표준 9 9 3 3 5 2" xfId="3623"/>
    <cellStyle name="표준 9 9 3 3 5 2 2" xfId="9198"/>
    <cellStyle name="표준 9 9 3 3 5 2 3" xfId="14769"/>
    <cellStyle name="표준 9 9 3 3 5 3" xfId="5481"/>
    <cellStyle name="표준 9 9 3 3 5 3 2" xfId="11056"/>
    <cellStyle name="표준 9 9 3 3 5 3 3" xfId="16627"/>
    <cellStyle name="표준 9 9 3 3 5 4" xfId="7489"/>
    <cellStyle name="표준 9 9 3 3 5 5" xfId="13060"/>
    <cellStyle name="표준 9 9 3 3 6" xfId="2628"/>
    <cellStyle name="표준 9 9 3 3 6 2" xfId="4355"/>
    <cellStyle name="표준 9 9 3 3 6 2 2" xfId="9930"/>
    <cellStyle name="표준 9 9 3 3 6 2 3" xfId="15501"/>
    <cellStyle name="표준 9 9 3 3 6 3" xfId="6213"/>
    <cellStyle name="표준 9 9 3 3 6 3 2" xfId="11788"/>
    <cellStyle name="표준 9 9 3 3 6 3 3" xfId="17359"/>
    <cellStyle name="표준 9 9 3 3 6 4" xfId="8221"/>
    <cellStyle name="표준 9 9 3 3 6 5" xfId="13792"/>
    <cellStyle name="표준 9 9 3 3 7" xfId="433"/>
    <cellStyle name="표준 9 9 3 3 7 2" xfId="4569"/>
    <cellStyle name="표준 9 9 3 3 7 2 2" xfId="10144"/>
    <cellStyle name="표준 9 9 3 3 7 2 3" xfId="15715"/>
    <cellStyle name="표준 9 9 3 3 7 3" xfId="6427"/>
    <cellStyle name="표준 9 9 3 3 7 3 2" xfId="12002"/>
    <cellStyle name="표준 9 9 3 3 7 3 3" xfId="17573"/>
    <cellStyle name="표준 9 9 3 3 7 4" xfId="6757"/>
    <cellStyle name="표준 9 9 3 3 7 5" xfId="12328"/>
    <cellStyle name="표준 9 9 3 3 8" xfId="2892"/>
    <cellStyle name="표준 9 9 3 3 8 2" xfId="8466"/>
    <cellStyle name="표준 9 9 3 3 8 3" xfId="14037"/>
    <cellStyle name="표준 9 9 3 3 9" xfId="4749"/>
    <cellStyle name="표준 9 9 3 3 9 2" xfId="10324"/>
    <cellStyle name="표준 9 9 3 3 9 3" xfId="15895"/>
    <cellStyle name="표준 9 9 3 4" xfId="587"/>
    <cellStyle name="표준 9 9 3 4 2" xfId="1739"/>
    <cellStyle name="표준 9 9 3 4 3" xfId="2050"/>
    <cellStyle name="표준 9 9 3 4 3 2" xfId="3777"/>
    <cellStyle name="표준 9 9 3 4 3 2 2" xfId="9352"/>
    <cellStyle name="표준 9 9 3 4 3 2 3" xfId="14923"/>
    <cellStyle name="표준 9 9 3 4 3 3" xfId="5635"/>
    <cellStyle name="표준 9 9 3 4 3 3 2" xfId="11210"/>
    <cellStyle name="표준 9 9 3 4 3 3 3" xfId="16781"/>
    <cellStyle name="표준 9 9 3 4 3 4" xfId="7643"/>
    <cellStyle name="표준 9 9 3 4 3 5" xfId="13214"/>
    <cellStyle name="표준 9 9 3 4 4" xfId="3046"/>
    <cellStyle name="표준 9 9 3 4 4 2" xfId="8620"/>
    <cellStyle name="표준 9 9 3 4 4 3" xfId="14191"/>
    <cellStyle name="표준 9 9 3 4 5" xfId="4903"/>
    <cellStyle name="표준 9 9 3 4 5 2" xfId="10478"/>
    <cellStyle name="표준 9 9 3 4 5 3" xfId="16049"/>
    <cellStyle name="표준 9 9 3 4 6" xfId="6911"/>
    <cellStyle name="표준 9 9 3 4 7" xfId="12482"/>
    <cellStyle name="표준 9 9 3 5" xfId="831"/>
    <cellStyle name="표준 9 9 3 5 2" xfId="1740"/>
    <cellStyle name="표준 9 9 3 5 3" xfId="2294"/>
    <cellStyle name="표준 9 9 3 5 3 2" xfId="4021"/>
    <cellStyle name="표준 9 9 3 5 3 2 2" xfId="9596"/>
    <cellStyle name="표준 9 9 3 5 3 2 3" xfId="15167"/>
    <cellStyle name="표준 9 9 3 5 3 3" xfId="5879"/>
    <cellStyle name="표준 9 9 3 5 3 3 2" xfId="11454"/>
    <cellStyle name="표준 9 9 3 5 3 3 3" xfId="17025"/>
    <cellStyle name="표준 9 9 3 5 3 4" xfId="7887"/>
    <cellStyle name="표준 9 9 3 5 3 5" xfId="13458"/>
    <cellStyle name="표준 9 9 3 5 4" xfId="3290"/>
    <cellStyle name="표준 9 9 3 5 4 2" xfId="8864"/>
    <cellStyle name="표준 9 9 3 5 4 3" xfId="14435"/>
    <cellStyle name="표준 9 9 3 5 5" xfId="5147"/>
    <cellStyle name="표준 9 9 3 5 5 2" xfId="10722"/>
    <cellStyle name="표준 9 9 3 5 5 3" xfId="16293"/>
    <cellStyle name="표준 9 9 3 5 6" xfId="7155"/>
    <cellStyle name="표준 9 9 3 5 7" xfId="12726"/>
    <cellStyle name="표준 9 9 3 6" xfId="1732"/>
    <cellStyle name="표준 9 9 3 7" xfId="1806"/>
    <cellStyle name="표준 9 9 3 7 2" xfId="3533"/>
    <cellStyle name="표준 9 9 3 7 2 2" xfId="9108"/>
    <cellStyle name="표준 9 9 3 7 2 3" xfId="14679"/>
    <cellStyle name="표준 9 9 3 7 3" xfId="5391"/>
    <cellStyle name="표준 9 9 3 7 3 2" xfId="10966"/>
    <cellStyle name="표준 9 9 3 7 3 3" xfId="16537"/>
    <cellStyle name="표준 9 9 3 7 4" xfId="7399"/>
    <cellStyle name="표준 9 9 3 7 5" xfId="12970"/>
    <cellStyle name="표준 9 9 3 8" xfId="2538"/>
    <cellStyle name="표준 9 9 3 8 2" xfId="4265"/>
    <cellStyle name="표준 9 9 3 8 2 2" xfId="9840"/>
    <cellStyle name="표준 9 9 3 8 2 3" xfId="15411"/>
    <cellStyle name="표준 9 9 3 8 3" xfId="6123"/>
    <cellStyle name="표준 9 9 3 8 3 2" xfId="11698"/>
    <cellStyle name="표준 9 9 3 8 3 3" xfId="17269"/>
    <cellStyle name="표준 9 9 3 8 4" xfId="8131"/>
    <cellStyle name="표준 9 9 3 8 5" xfId="13702"/>
    <cellStyle name="표준 9 9 3 9" xfId="343"/>
    <cellStyle name="표준 9 9 3 9 2" xfId="4508"/>
    <cellStyle name="표준 9 9 3 9 2 2" xfId="10083"/>
    <cellStyle name="표준 9 9 3 9 2 3" xfId="15654"/>
    <cellStyle name="표준 9 9 3 9 3" xfId="6366"/>
    <cellStyle name="표준 9 9 3 9 3 2" xfId="11941"/>
    <cellStyle name="표준 9 9 3 9 3 3" xfId="17512"/>
    <cellStyle name="표준 9 9 3 9 4" xfId="6667"/>
    <cellStyle name="표준 9 9 3 9 5" xfId="12238"/>
    <cellStyle name="표준 9 9 4" xfId="216"/>
    <cellStyle name="표준 9 9 4 10" xfId="2827"/>
    <cellStyle name="표준 9 9 4 10 2" xfId="8401"/>
    <cellStyle name="표준 9 9 4 10 3" xfId="13972"/>
    <cellStyle name="표준 9 9 4 11" xfId="4684"/>
    <cellStyle name="표준 9 9 4 11 2" xfId="10259"/>
    <cellStyle name="표준 9 9 4 11 3" xfId="15830"/>
    <cellStyle name="표준 9 9 4 12" xfId="6542"/>
    <cellStyle name="표준 9 9 4 13" xfId="12113"/>
    <cellStyle name="표준 9 9 4 2" xfId="535"/>
    <cellStyle name="표준 9 9 4 2 10" xfId="12430"/>
    <cellStyle name="표준 9 9 4 2 2" xfId="779"/>
    <cellStyle name="표준 9 9 4 2 2 2" xfId="1743"/>
    <cellStyle name="표준 9 9 4 2 2 3" xfId="2242"/>
    <cellStyle name="표준 9 9 4 2 2 3 2" xfId="3969"/>
    <cellStyle name="표준 9 9 4 2 2 3 2 2" xfId="9544"/>
    <cellStyle name="표준 9 9 4 2 2 3 2 3" xfId="15115"/>
    <cellStyle name="표준 9 9 4 2 2 3 3" xfId="5827"/>
    <cellStyle name="표준 9 9 4 2 2 3 3 2" xfId="11402"/>
    <cellStyle name="표준 9 9 4 2 2 3 3 3" xfId="16973"/>
    <cellStyle name="표준 9 9 4 2 2 3 4" xfId="7835"/>
    <cellStyle name="표준 9 9 4 2 2 3 5" xfId="13406"/>
    <cellStyle name="표준 9 9 4 2 2 4" xfId="3238"/>
    <cellStyle name="표준 9 9 4 2 2 4 2" xfId="8812"/>
    <cellStyle name="표준 9 9 4 2 2 4 3" xfId="14383"/>
    <cellStyle name="표준 9 9 4 2 2 5" xfId="5095"/>
    <cellStyle name="표준 9 9 4 2 2 5 2" xfId="10670"/>
    <cellStyle name="표준 9 9 4 2 2 5 3" xfId="16241"/>
    <cellStyle name="표준 9 9 4 2 2 6" xfId="7103"/>
    <cellStyle name="표준 9 9 4 2 2 7" xfId="12674"/>
    <cellStyle name="표준 9 9 4 2 3" xfId="1023"/>
    <cellStyle name="표준 9 9 4 2 3 2" xfId="1744"/>
    <cellStyle name="표준 9 9 4 2 3 3" xfId="2486"/>
    <cellStyle name="표준 9 9 4 2 3 3 2" xfId="4213"/>
    <cellStyle name="표준 9 9 4 2 3 3 2 2" xfId="9788"/>
    <cellStyle name="표준 9 9 4 2 3 3 2 3" xfId="15359"/>
    <cellStyle name="표준 9 9 4 2 3 3 3" xfId="6071"/>
    <cellStyle name="표준 9 9 4 2 3 3 3 2" xfId="11646"/>
    <cellStyle name="표준 9 9 4 2 3 3 3 3" xfId="17217"/>
    <cellStyle name="표준 9 9 4 2 3 3 4" xfId="8079"/>
    <cellStyle name="표준 9 9 4 2 3 3 5" xfId="13650"/>
    <cellStyle name="표준 9 9 4 2 3 4" xfId="3482"/>
    <cellStyle name="표준 9 9 4 2 3 4 2" xfId="9056"/>
    <cellStyle name="표준 9 9 4 2 3 4 3" xfId="14627"/>
    <cellStyle name="표준 9 9 4 2 3 5" xfId="5339"/>
    <cellStyle name="표준 9 9 4 2 3 5 2" xfId="10914"/>
    <cellStyle name="표준 9 9 4 2 3 5 3" xfId="16485"/>
    <cellStyle name="표준 9 9 4 2 3 6" xfId="7347"/>
    <cellStyle name="표준 9 9 4 2 3 7" xfId="12918"/>
    <cellStyle name="표준 9 9 4 2 4" xfId="1742"/>
    <cellStyle name="표준 9 9 4 2 5" xfId="1998"/>
    <cellStyle name="표준 9 9 4 2 5 2" xfId="3725"/>
    <cellStyle name="표준 9 9 4 2 5 2 2" xfId="9300"/>
    <cellStyle name="표준 9 9 4 2 5 2 3" xfId="14871"/>
    <cellStyle name="표준 9 9 4 2 5 3" xfId="5583"/>
    <cellStyle name="표준 9 9 4 2 5 3 2" xfId="11158"/>
    <cellStyle name="표준 9 9 4 2 5 3 3" xfId="16729"/>
    <cellStyle name="표준 9 9 4 2 5 4" xfId="7591"/>
    <cellStyle name="표준 9 9 4 2 5 5" xfId="13162"/>
    <cellStyle name="표준 9 9 4 2 6" xfId="2730"/>
    <cellStyle name="표준 9 9 4 2 6 2" xfId="4457"/>
    <cellStyle name="표준 9 9 4 2 6 2 2" xfId="10032"/>
    <cellStyle name="표준 9 9 4 2 6 2 3" xfId="15603"/>
    <cellStyle name="표준 9 9 4 2 6 3" xfId="6315"/>
    <cellStyle name="표준 9 9 4 2 6 3 2" xfId="11890"/>
    <cellStyle name="표준 9 9 4 2 6 3 3" xfId="17461"/>
    <cellStyle name="표준 9 9 4 2 6 4" xfId="8323"/>
    <cellStyle name="표준 9 9 4 2 6 5" xfId="13894"/>
    <cellStyle name="표준 9 9 4 2 7" xfId="2994"/>
    <cellStyle name="표준 9 9 4 2 7 2" xfId="8568"/>
    <cellStyle name="표준 9 9 4 2 7 3" xfId="14139"/>
    <cellStyle name="표준 9 9 4 2 8" xfId="4851"/>
    <cellStyle name="표준 9 9 4 2 8 2" xfId="10426"/>
    <cellStyle name="표준 9 9 4 2 8 3" xfId="15997"/>
    <cellStyle name="표준 9 9 4 2 9" xfId="6859"/>
    <cellStyle name="표준 9 9 4 3" xfId="458"/>
    <cellStyle name="표준 9 9 4 3 10" xfId="12353"/>
    <cellStyle name="표준 9 9 4 3 2" xfId="702"/>
    <cellStyle name="표준 9 9 4 3 2 2" xfId="1746"/>
    <cellStyle name="표준 9 9 4 3 2 3" xfId="2165"/>
    <cellStyle name="표준 9 9 4 3 2 3 2" xfId="3892"/>
    <cellStyle name="표준 9 9 4 3 2 3 2 2" xfId="9467"/>
    <cellStyle name="표준 9 9 4 3 2 3 2 3" xfId="15038"/>
    <cellStyle name="표준 9 9 4 3 2 3 3" xfId="5750"/>
    <cellStyle name="표준 9 9 4 3 2 3 3 2" xfId="11325"/>
    <cellStyle name="표준 9 9 4 3 2 3 3 3" xfId="16896"/>
    <cellStyle name="표준 9 9 4 3 2 3 4" xfId="7758"/>
    <cellStyle name="표준 9 9 4 3 2 3 5" xfId="13329"/>
    <cellStyle name="표준 9 9 4 3 2 4" xfId="3161"/>
    <cellStyle name="표준 9 9 4 3 2 4 2" xfId="8735"/>
    <cellStyle name="표준 9 9 4 3 2 4 3" xfId="14306"/>
    <cellStyle name="표준 9 9 4 3 2 5" xfId="5018"/>
    <cellStyle name="표준 9 9 4 3 2 5 2" xfId="10593"/>
    <cellStyle name="표준 9 9 4 3 2 5 3" xfId="16164"/>
    <cellStyle name="표준 9 9 4 3 2 6" xfId="7026"/>
    <cellStyle name="표준 9 9 4 3 2 7" xfId="12597"/>
    <cellStyle name="표준 9 9 4 3 3" xfId="946"/>
    <cellStyle name="표준 9 9 4 3 3 2" xfId="1747"/>
    <cellStyle name="표준 9 9 4 3 3 3" xfId="2409"/>
    <cellStyle name="표준 9 9 4 3 3 3 2" xfId="4136"/>
    <cellStyle name="표준 9 9 4 3 3 3 2 2" xfId="9711"/>
    <cellStyle name="표준 9 9 4 3 3 3 2 3" xfId="15282"/>
    <cellStyle name="표준 9 9 4 3 3 3 3" xfId="5994"/>
    <cellStyle name="표준 9 9 4 3 3 3 3 2" xfId="11569"/>
    <cellStyle name="표준 9 9 4 3 3 3 3 3" xfId="17140"/>
    <cellStyle name="표준 9 9 4 3 3 3 4" xfId="8002"/>
    <cellStyle name="표준 9 9 4 3 3 3 5" xfId="13573"/>
    <cellStyle name="표준 9 9 4 3 3 4" xfId="3405"/>
    <cellStyle name="표준 9 9 4 3 3 4 2" xfId="8979"/>
    <cellStyle name="표준 9 9 4 3 3 4 3" xfId="14550"/>
    <cellStyle name="표준 9 9 4 3 3 5" xfId="5262"/>
    <cellStyle name="표준 9 9 4 3 3 5 2" xfId="10837"/>
    <cellStyle name="표준 9 9 4 3 3 5 3" xfId="16408"/>
    <cellStyle name="표준 9 9 4 3 3 6" xfId="7270"/>
    <cellStyle name="표준 9 9 4 3 3 7" xfId="12841"/>
    <cellStyle name="표준 9 9 4 3 4" xfId="1745"/>
    <cellStyle name="표준 9 9 4 3 5" xfId="1921"/>
    <cellStyle name="표준 9 9 4 3 5 2" xfId="3648"/>
    <cellStyle name="표준 9 9 4 3 5 2 2" xfId="9223"/>
    <cellStyle name="표준 9 9 4 3 5 2 3" xfId="14794"/>
    <cellStyle name="표준 9 9 4 3 5 3" xfId="5506"/>
    <cellStyle name="표준 9 9 4 3 5 3 2" xfId="11081"/>
    <cellStyle name="표준 9 9 4 3 5 3 3" xfId="16652"/>
    <cellStyle name="표준 9 9 4 3 5 4" xfId="7514"/>
    <cellStyle name="표준 9 9 4 3 5 5" xfId="13085"/>
    <cellStyle name="표준 9 9 4 3 6" xfId="2653"/>
    <cellStyle name="표준 9 9 4 3 6 2" xfId="4380"/>
    <cellStyle name="표준 9 9 4 3 6 2 2" xfId="9955"/>
    <cellStyle name="표준 9 9 4 3 6 2 3" xfId="15526"/>
    <cellStyle name="표준 9 9 4 3 6 3" xfId="6238"/>
    <cellStyle name="표준 9 9 4 3 6 3 2" xfId="11813"/>
    <cellStyle name="표준 9 9 4 3 6 3 3" xfId="17384"/>
    <cellStyle name="표준 9 9 4 3 6 4" xfId="8246"/>
    <cellStyle name="표준 9 9 4 3 6 5" xfId="13817"/>
    <cellStyle name="표준 9 9 4 3 7" xfId="2917"/>
    <cellStyle name="표준 9 9 4 3 7 2" xfId="8491"/>
    <cellStyle name="표준 9 9 4 3 7 3" xfId="14062"/>
    <cellStyle name="표준 9 9 4 3 8" xfId="4774"/>
    <cellStyle name="표준 9 9 4 3 8 2" xfId="10349"/>
    <cellStyle name="표준 9 9 4 3 8 3" xfId="15920"/>
    <cellStyle name="표준 9 9 4 3 9" xfId="6782"/>
    <cellStyle name="표준 9 9 4 4" xfId="612"/>
    <cellStyle name="표준 9 9 4 4 2" xfId="1748"/>
    <cellStyle name="표준 9 9 4 4 3" xfId="2075"/>
    <cellStyle name="표준 9 9 4 4 3 2" xfId="3802"/>
    <cellStyle name="표준 9 9 4 4 3 2 2" xfId="9377"/>
    <cellStyle name="표준 9 9 4 4 3 2 3" xfId="14948"/>
    <cellStyle name="표준 9 9 4 4 3 3" xfId="5660"/>
    <cellStyle name="표준 9 9 4 4 3 3 2" xfId="11235"/>
    <cellStyle name="표준 9 9 4 4 3 3 3" xfId="16806"/>
    <cellStyle name="표준 9 9 4 4 3 4" xfId="7668"/>
    <cellStyle name="표준 9 9 4 4 3 5" xfId="13239"/>
    <cellStyle name="표준 9 9 4 4 4" xfId="3071"/>
    <cellStyle name="표준 9 9 4 4 4 2" xfId="8645"/>
    <cellStyle name="표준 9 9 4 4 4 3" xfId="14216"/>
    <cellStyle name="표준 9 9 4 4 5" xfId="4928"/>
    <cellStyle name="표준 9 9 4 4 5 2" xfId="10503"/>
    <cellStyle name="표준 9 9 4 4 5 3" xfId="16074"/>
    <cellStyle name="표준 9 9 4 4 6" xfId="6936"/>
    <cellStyle name="표준 9 9 4 4 7" xfId="12507"/>
    <cellStyle name="표준 9 9 4 5" xfId="856"/>
    <cellStyle name="표준 9 9 4 5 2" xfId="1749"/>
    <cellStyle name="표준 9 9 4 5 3" xfId="2319"/>
    <cellStyle name="표준 9 9 4 5 3 2" xfId="4046"/>
    <cellStyle name="표준 9 9 4 5 3 2 2" xfId="9621"/>
    <cellStyle name="표준 9 9 4 5 3 2 3" xfId="15192"/>
    <cellStyle name="표준 9 9 4 5 3 3" xfId="5904"/>
    <cellStyle name="표준 9 9 4 5 3 3 2" xfId="11479"/>
    <cellStyle name="표준 9 9 4 5 3 3 3" xfId="17050"/>
    <cellStyle name="표준 9 9 4 5 3 4" xfId="7912"/>
    <cellStyle name="표준 9 9 4 5 3 5" xfId="13483"/>
    <cellStyle name="표준 9 9 4 5 4" xfId="3315"/>
    <cellStyle name="표준 9 9 4 5 4 2" xfId="8889"/>
    <cellStyle name="표준 9 9 4 5 4 3" xfId="14460"/>
    <cellStyle name="표준 9 9 4 5 5" xfId="5172"/>
    <cellStyle name="표준 9 9 4 5 5 2" xfId="10747"/>
    <cellStyle name="표준 9 9 4 5 5 3" xfId="16318"/>
    <cellStyle name="표준 9 9 4 5 6" xfId="7180"/>
    <cellStyle name="표준 9 9 4 5 7" xfId="12751"/>
    <cellStyle name="표준 9 9 4 6" xfId="1741"/>
    <cellStyle name="표준 9 9 4 7" xfId="1831"/>
    <cellStyle name="표준 9 9 4 7 2" xfId="3558"/>
    <cellStyle name="표준 9 9 4 7 2 2" xfId="9133"/>
    <cellStyle name="표준 9 9 4 7 2 3" xfId="14704"/>
    <cellStyle name="표준 9 9 4 7 3" xfId="5416"/>
    <cellStyle name="표준 9 9 4 7 3 2" xfId="10991"/>
    <cellStyle name="표준 9 9 4 7 3 3" xfId="16562"/>
    <cellStyle name="표준 9 9 4 7 4" xfId="7424"/>
    <cellStyle name="표준 9 9 4 7 5" xfId="12995"/>
    <cellStyle name="표준 9 9 4 8" xfId="2563"/>
    <cellStyle name="표준 9 9 4 8 2" xfId="4290"/>
    <cellStyle name="표준 9 9 4 8 2 2" xfId="9865"/>
    <cellStyle name="표준 9 9 4 8 2 3" xfId="15436"/>
    <cellStyle name="표준 9 9 4 8 3" xfId="6148"/>
    <cellStyle name="표준 9 9 4 8 3 2" xfId="11723"/>
    <cellStyle name="표준 9 9 4 8 3 3" xfId="17294"/>
    <cellStyle name="표준 9 9 4 8 4" xfId="8156"/>
    <cellStyle name="표준 9 9 4 8 5" xfId="13727"/>
    <cellStyle name="표준 9 9 4 9" xfId="368"/>
    <cellStyle name="표준 9 9 4 9 2" xfId="4533"/>
    <cellStyle name="표준 9 9 4 9 2 2" xfId="10108"/>
    <cellStyle name="표준 9 9 4 9 2 3" xfId="15679"/>
    <cellStyle name="표준 9 9 4 9 3" xfId="6391"/>
    <cellStyle name="표준 9 9 4 9 3 2" xfId="11966"/>
    <cellStyle name="표준 9 9 4 9 3 3" xfId="17537"/>
    <cellStyle name="표준 9 9 4 9 4" xfId="6692"/>
    <cellStyle name="표준 9 9 4 9 5" xfId="12263"/>
    <cellStyle name="표준 9 9 5" xfId="265"/>
    <cellStyle name="표준 9 9 5 10" xfId="2840"/>
    <cellStyle name="표준 9 9 5 10 2" xfId="8414"/>
    <cellStyle name="표준 9 9 5 10 3" xfId="13985"/>
    <cellStyle name="표준 9 9 5 11" xfId="4697"/>
    <cellStyle name="표준 9 9 5 11 2" xfId="10272"/>
    <cellStyle name="표준 9 9 5 11 3" xfId="15843"/>
    <cellStyle name="표준 9 9 5 12" xfId="6591"/>
    <cellStyle name="표준 9 9 5 13" xfId="12162"/>
    <cellStyle name="표준 9 9 5 2" xfId="548"/>
    <cellStyle name="표준 9 9 5 2 10" xfId="12443"/>
    <cellStyle name="표준 9 9 5 2 2" xfId="792"/>
    <cellStyle name="표준 9 9 5 2 2 2" xfId="1752"/>
    <cellStyle name="표준 9 9 5 2 2 3" xfId="2255"/>
    <cellStyle name="표준 9 9 5 2 2 3 2" xfId="3982"/>
    <cellStyle name="표준 9 9 5 2 2 3 2 2" xfId="9557"/>
    <cellStyle name="표준 9 9 5 2 2 3 2 3" xfId="15128"/>
    <cellStyle name="표준 9 9 5 2 2 3 3" xfId="5840"/>
    <cellStyle name="표준 9 9 5 2 2 3 3 2" xfId="11415"/>
    <cellStyle name="표준 9 9 5 2 2 3 3 3" xfId="16986"/>
    <cellStyle name="표준 9 9 5 2 2 3 4" xfId="7848"/>
    <cellStyle name="표준 9 9 5 2 2 3 5" xfId="13419"/>
    <cellStyle name="표준 9 9 5 2 2 4" xfId="3251"/>
    <cellStyle name="표준 9 9 5 2 2 4 2" xfId="8825"/>
    <cellStyle name="표준 9 9 5 2 2 4 3" xfId="14396"/>
    <cellStyle name="표준 9 9 5 2 2 5" xfId="5108"/>
    <cellStyle name="표준 9 9 5 2 2 5 2" xfId="10683"/>
    <cellStyle name="표준 9 9 5 2 2 5 3" xfId="16254"/>
    <cellStyle name="표준 9 9 5 2 2 6" xfId="7116"/>
    <cellStyle name="표준 9 9 5 2 2 7" xfId="12687"/>
    <cellStyle name="표준 9 9 5 2 3" xfId="1036"/>
    <cellStyle name="표준 9 9 5 2 3 2" xfId="1753"/>
    <cellStyle name="표준 9 9 5 2 3 3" xfId="2499"/>
    <cellStyle name="표준 9 9 5 2 3 3 2" xfId="4226"/>
    <cellStyle name="표준 9 9 5 2 3 3 2 2" xfId="9801"/>
    <cellStyle name="표준 9 9 5 2 3 3 2 3" xfId="15372"/>
    <cellStyle name="표준 9 9 5 2 3 3 3" xfId="6084"/>
    <cellStyle name="표준 9 9 5 2 3 3 3 2" xfId="11659"/>
    <cellStyle name="표준 9 9 5 2 3 3 3 3" xfId="17230"/>
    <cellStyle name="표준 9 9 5 2 3 3 4" xfId="8092"/>
    <cellStyle name="표준 9 9 5 2 3 3 5" xfId="13663"/>
    <cellStyle name="표준 9 9 5 2 3 4" xfId="3495"/>
    <cellStyle name="표준 9 9 5 2 3 4 2" xfId="9069"/>
    <cellStyle name="표준 9 9 5 2 3 4 3" xfId="14640"/>
    <cellStyle name="표준 9 9 5 2 3 5" xfId="5352"/>
    <cellStyle name="표준 9 9 5 2 3 5 2" xfId="10927"/>
    <cellStyle name="표준 9 9 5 2 3 5 3" xfId="16498"/>
    <cellStyle name="표준 9 9 5 2 3 6" xfId="7360"/>
    <cellStyle name="표준 9 9 5 2 3 7" xfId="12931"/>
    <cellStyle name="표준 9 9 5 2 4" xfId="1751"/>
    <cellStyle name="표준 9 9 5 2 5" xfId="2011"/>
    <cellStyle name="표준 9 9 5 2 5 2" xfId="3738"/>
    <cellStyle name="표준 9 9 5 2 5 2 2" xfId="9313"/>
    <cellStyle name="표준 9 9 5 2 5 2 3" xfId="14884"/>
    <cellStyle name="표준 9 9 5 2 5 3" xfId="5596"/>
    <cellStyle name="표준 9 9 5 2 5 3 2" xfId="11171"/>
    <cellStyle name="표준 9 9 5 2 5 3 3" xfId="16742"/>
    <cellStyle name="표준 9 9 5 2 5 4" xfId="7604"/>
    <cellStyle name="표준 9 9 5 2 5 5" xfId="13175"/>
    <cellStyle name="표준 9 9 5 2 6" xfId="2743"/>
    <cellStyle name="표준 9 9 5 2 6 2" xfId="4470"/>
    <cellStyle name="표준 9 9 5 2 6 2 2" xfId="10045"/>
    <cellStyle name="표준 9 9 5 2 6 2 3" xfId="15616"/>
    <cellStyle name="표준 9 9 5 2 6 3" xfId="6328"/>
    <cellStyle name="표준 9 9 5 2 6 3 2" xfId="11903"/>
    <cellStyle name="표준 9 9 5 2 6 3 3" xfId="17474"/>
    <cellStyle name="표준 9 9 5 2 6 4" xfId="8336"/>
    <cellStyle name="표준 9 9 5 2 6 5" xfId="13907"/>
    <cellStyle name="표준 9 9 5 2 7" xfId="3007"/>
    <cellStyle name="표준 9 9 5 2 7 2" xfId="8581"/>
    <cellStyle name="표준 9 9 5 2 7 3" xfId="14152"/>
    <cellStyle name="표준 9 9 5 2 8" xfId="4864"/>
    <cellStyle name="표준 9 9 5 2 8 2" xfId="10439"/>
    <cellStyle name="표준 9 9 5 2 8 3" xfId="16010"/>
    <cellStyle name="표준 9 9 5 2 9" xfId="6872"/>
    <cellStyle name="표준 9 9 5 3" xfId="471"/>
    <cellStyle name="표준 9 9 5 3 10" xfId="12366"/>
    <cellStyle name="표준 9 9 5 3 2" xfId="715"/>
    <cellStyle name="표준 9 9 5 3 2 2" xfId="1755"/>
    <cellStyle name="표준 9 9 5 3 2 3" xfId="2178"/>
    <cellStyle name="표준 9 9 5 3 2 3 2" xfId="3905"/>
    <cellStyle name="표준 9 9 5 3 2 3 2 2" xfId="9480"/>
    <cellStyle name="표준 9 9 5 3 2 3 2 3" xfId="15051"/>
    <cellStyle name="표준 9 9 5 3 2 3 3" xfId="5763"/>
    <cellStyle name="표준 9 9 5 3 2 3 3 2" xfId="11338"/>
    <cellStyle name="표준 9 9 5 3 2 3 3 3" xfId="16909"/>
    <cellStyle name="표준 9 9 5 3 2 3 4" xfId="7771"/>
    <cellStyle name="표준 9 9 5 3 2 3 5" xfId="13342"/>
    <cellStyle name="표준 9 9 5 3 2 4" xfId="3174"/>
    <cellStyle name="표준 9 9 5 3 2 4 2" xfId="8748"/>
    <cellStyle name="표준 9 9 5 3 2 4 3" xfId="14319"/>
    <cellStyle name="표준 9 9 5 3 2 5" xfId="5031"/>
    <cellStyle name="표준 9 9 5 3 2 5 2" xfId="10606"/>
    <cellStyle name="표준 9 9 5 3 2 5 3" xfId="16177"/>
    <cellStyle name="표준 9 9 5 3 2 6" xfId="7039"/>
    <cellStyle name="표준 9 9 5 3 2 7" xfId="12610"/>
    <cellStyle name="표준 9 9 5 3 3" xfId="959"/>
    <cellStyle name="표준 9 9 5 3 3 2" xfId="1756"/>
    <cellStyle name="표준 9 9 5 3 3 3" xfId="2422"/>
    <cellStyle name="표준 9 9 5 3 3 3 2" xfId="4149"/>
    <cellStyle name="표준 9 9 5 3 3 3 2 2" xfId="9724"/>
    <cellStyle name="표준 9 9 5 3 3 3 2 3" xfId="15295"/>
    <cellStyle name="표준 9 9 5 3 3 3 3" xfId="6007"/>
    <cellStyle name="표준 9 9 5 3 3 3 3 2" xfId="11582"/>
    <cellStyle name="표준 9 9 5 3 3 3 3 3" xfId="17153"/>
    <cellStyle name="표준 9 9 5 3 3 3 4" xfId="8015"/>
    <cellStyle name="표준 9 9 5 3 3 3 5" xfId="13586"/>
    <cellStyle name="표준 9 9 5 3 3 4" xfId="3418"/>
    <cellStyle name="표준 9 9 5 3 3 4 2" xfId="8992"/>
    <cellStyle name="표준 9 9 5 3 3 4 3" xfId="14563"/>
    <cellStyle name="표준 9 9 5 3 3 5" xfId="5275"/>
    <cellStyle name="표준 9 9 5 3 3 5 2" xfId="10850"/>
    <cellStyle name="표준 9 9 5 3 3 5 3" xfId="16421"/>
    <cellStyle name="표준 9 9 5 3 3 6" xfId="7283"/>
    <cellStyle name="표준 9 9 5 3 3 7" xfId="12854"/>
    <cellStyle name="표준 9 9 5 3 4" xfId="1754"/>
    <cellStyle name="표준 9 9 5 3 5" xfId="1934"/>
    <cellStyle name="표준 9 9 5 3 5 2" xfId="3661"/>
    <cellStyle name="표준 9 9 5 3 5 2 2" xfId="9236"/>
    <cellStyle name="표준 9 9 5 3 5 2 3" xfId="14807"/>
    <cellStyle name="표준 9 9 5 3 5 3" xfId="5519"/>
    <cellStyle name="표준 9 9 5 3 5 3 2" xfId="11094"/>
    <cellStyle name="표준 9 9 5 3 5 3 3" xfId="16665"/>
    <cellStyle name="표준 9 9 5 3 5 4" xfId="7527"/>
    <cellStyle name="표준 9 9 5 3 5 5" xfId="13098"/>
    <cellStyle name="표준 9 9 5 3 6" xfId="2666"/>
    <cellStyle name="표준 9 9 5 3 6 2" xfId="4393"/>
    <cellStyle name="표준 9 9 5 3 6 2 2" xfId="9968"/>
    <cellStyle name="표준 9 9 5 3 6 2 3" xfId="15539"/>
    <cellStyle name="표준 9 9 5 3 6 3" xfId="6251"/>
    <cellStyle name="표준 9 9 5 3 6 3 2" xfId="11826"/>
    <cellStyle name="표준 9 9 5 3 6 3 3" xfId="17397"/>
    <cellStyle name="표준 9 9 5 3 6 4" xfId="8259"/>
    <cellStyle name="표준 9 9 5 3 6 5" xfId="13830"/>
    <cellStyle name="표준 9 9 5 3 7" xfId="2930"/>
    <cellStyle name="표준 9 9 5 3 7 2" xfId="8504"/>
    <cellStyle name="표준 9 9 5 3 7 3" xfId="14075"/>
    <cellStyle name="표준 9 9 5 3 8" xfId="4787"/>
    <cellStyle name="표준 9 9 5 3 8 2" xfId="10362"/>
    <cellStyle name="표준 9 9 5 3 8 3" xfId="15933"/>
    <cellStyle name="표준 9 9 5 3 9" xfId="6795"/>
    <cellStyle name="표준 9 9 5 4" xfId="625"/>
    <cellStyle name="표준 9 9 5 4 2" xfId="1757"/>
    <cellStyle name="표준 9 9 5 4 3" xfId="2088"/>
    <cellStyle name="표준 9 9 5 4 3 2" xfId="3815"/>
    <cellStyle name="표준 9 9 5 4 3 2 2" xfId="9390"/>
    <cellStyle name="표준 9 9 5 4 3 2 3" xfId="14961"/>
    <cellStyle name="표준 9 9 5 4 3 3" xfId="5673"/>
    <cellStyle name="표준 9 9 5 4 3 3 2" xfId="11248"/>
    <cellStyle name="표준 9 9 5 4 3 3 3" xfId="16819"/>
    <cellStyle name="표준 9 9 5 4 3 4" xfId="7681"/>
    <cellStyle name="표준 9 9 5 4 3 5" xfId="13252"/>
    <cellStyle name="표준 9 9 5 4 4" xfId="3084"/>
    <cellStyle name="표준 9 9 5 4 4 2" xfId="8658"/>
    <cellStyle name="표준 9 9 5 4 4 3" xfId="14229"/>
    <cellStyle name="표준 9 9 5 4 5" xfId="4941"/>
    <cellStyle name="표준 9 9 5 4 5 2" xfId="10516"/>
    <cellStyle name="표준 9 9 5 4 5 3" xfId="16087"/>
    <cellStyle name="표준 9 9 5 4 6" xfId="6949"/>
    <cellStyle name="표준 9 9 5 4 7" xfId="12520"/>
    <cellStyle name="표준 9 9 5 5" xfId="869"/>
    <cellStyle name="표준 9 9 5 5 2" xfId="1758"/>
    <cellStyle name="표준 9 9 5 5 3" xfId="2332"/>
    <cellStyle name="표준 9 9 5 5 3 2" xfId="4059"/>
    <cellStyle name="표준 9 9 5 5 3 2 2" xfId="9634"/>
    <cellStyle name="표준 9 9 5 5 3 2 3" xfId="15205"/>
    <cellStyle name="표준 9 9 5 5 3 3" xfId="5917"/>
    <cellStyle name="표준 9 9 5 5 3 3 2" xfId="11492"/>
    <cellStyle name="표준 9 9 5 5 3 3 3" xfId="17063"/>
    <cellStyle name="표준 9 9 5 5 3 4" xfId="7925"/>
    <cellStyle name="표준 9 9 5 5 3 5" xfId="13496"/>
    <cellStyle name="표준 9 9 5 5 4" xfId="3328"/>
    <cellStyle name="표준 9 9 5 5 4 2" xfId="8902"/>
    <cellStyle name="표준 9 9 5 5 4 3" xfId="14473"/>
    <cellStyle name="표준 9 9 5 5 5" xfId="5185"/>
    <cellStyle name="표준 9 9 5 5 5 2" xfId="10760"/>
    <cellStyle name="표준 9 9 5 5 5 3" xfId="16331"/>
    <cellStyle name="표준 9 9 5 5 6" xfId="7193"/>
    <cellStyle name="표준 9 9 5 5 7" xfId="12764"/>
    <cellStyle name="표준 9 9 5 6" xfId="1750"/>
    <cellStyle name="표준 9 9 5 7" xfId="1844"/>
    <cellStyle name="표준 9 9 5 7 2" xfId="3571"/>
    <cellStyle name="표준 9 9 5 7 2 2" xfId="9146"/>
    <cellStyle name="표준 9 9 5 7 2 3" xfId="14717"/>
    <cellStyle name="표준 9 9 5 7 3" xfId="5429"/>
    <cellStyle name="표준 9 9 5 7 3 2" xfId="11004"/>
    <cellStyle name="표준 9 9 5 7 3 3" xfId="16575"/>
    <cellStyle name="표준 9 9 5 7 4" xfId="7437"/>
    <cellStyle name="표준 9 9 5 7 5" xfId="13008"/>
    <cellStyle name="표준 9 9 5 8" xfId="2576"/>
    <cellStyle name="표준 9 9 5 8 2" xfId="4303"/>
    <cellStyle name="표준 9 9 5 8 2 2" xfId="9878"/>
    <cellStyle name="표준 9 9 5 8 2 3" xfId="15449"/>
    <cellStyle name="표준 9 9 5 8 3" xfId="6161"/>
    <cellStyle name="표준 9 9 5 8 3 2" xfId="11736"/>
    <cellStyle name="표준 9 9 5 8 3 3" xfId="17307"/>
    <cellStyle name="표준 9 9 5 8 4" xfId="8169"/>
    <cellStyle name="표준 9 9 5 8 5" xfId="13740"/>
    <cellStyle name="표준 9 9 5 9" xfId="381"/>
    <cellStyle name="표준 9 9 5 9 2" xfId="4545"/>
    <cellStyle name="표준 9 9 5 9 2 2" xfId="10120"/>
    <cellStyle name="표준 9 9 5 9 2 3" xfId="15691"/>
    <cellStyle name="표준 9 9 5 9 3" xfId="6403"/>
    <cellStyle name="표준 9 9 5 9 3 2" xfId="11978"/>
    <cellStyle name="표준 9 9 5 9 3 3" xfId="17549"/>
    <cellStyle name="표준 9 9 5 9 4" xfId="6705"/>
    <cellStyle name="표준 9 9 5 9 5" xfId="12276"/>
    <cellStyle name="표준 9 9 6" xfId="394"/>
    <cellStyle name="표준 9 9 6 10" xfId="6718"/>
    <cellStyle name="표준 9 9 6 11" xfId="12289"/>
    <cellStyle name="표준 9 9 6 2" xfId="484"/>
    <cellStyle name="표준 9 9 6 2 10" xfId="12379"/>
    <cellStyle name="표준 9 9 6 2 2" xfId="728"/>
    <cellStyle name="표준 9 9 6 2 2 2" xfId="1761"/>
    <cellStyle name="표준 9 9 6 2 2 3" xfId="2191"/>
    <cellStyle name="표준 9 9 6 2 2 3 2" xfId="3918"/>
    <cellStyle name="표준 9 9 6 2 2 3 2 2" xfId="9493"/>
    <cellStyle name="표준 9 9 6 2 2 3 2 3" xfId="15064"/>
    <cellStyle name="표준 9 9 6 2 2 3 3" xfId="5776"/>
    <cellStyle name="표준 9 9 6 2 2 3 3 2" xfId="11351"/>
    <cellStyle name="표준 9 9 6 2 2 3 3 3" xfId="16922"/>
    <cellStyle name="표준 9 9 6 2 2 3 4" xfId="7784"/>
    <cellStyle name="표준 9 9 6 2 2 3 5" xfId="13355"/>
    <cellStyle name="표준 9 9 6 2 2 4" xfId="3187"/>
    <cellStyle name="표준 9 9 6 2 2 4 2" xfId="8761"/>
    <cellStyle name="표준 9 9 6 2 2 4 3" xfId="14332"/>
    <cellStyle name="표준 9 9 6 2 2 5" xfId="5044"/>
    <cellStyle name="표준 9 9 6 2 2 5 2" xfId="10619"/>
    <cellStyle name="표준 9 9 6 2 2 5 3" xfId="16190"/>
    <cellStyle name="표준 9 9 6 2 2 6" xfId="7052"/>
    <cellStyle name="표준 9 9 6 2 2 7" xfId="12623"/>
    <cellStyle name="표준 9 9 6 2 3" xfId="972"/>
    <cellStyle name="표준 9 9 6 2 3 2" xfId="1762"/>
    <cellStyle name="표준 9 9 6 2 3 3" xfId="2435"/>
    <cellStyle name="표준 9 9 6 2 3 3 2" xfId="4162"/>
    <cellStyle name="표준 9 9 6 2 3 3 2 2" xfId="9737"/>
    <cellStyle name="표준 9 9 6 2 3 3 2 3" xfId="15308"/>
    <cellStyle name="표준 9 9 6 2 3 3 3" xfId="6020"/>
    <cellStyle name="표준 9 9 6 2 3 3 3 2" xfId="11595"/>
    <cellStyle name="표준 9 9 6 2 3 3 3 3" xfId="17166"/>
    <cellStyle name="표준 9 9 6 2 3 3 4" xfId="8028"/>
    <cellStyle name="표준 9 9 6 2 3 3 5" xfId="13599"/>
    <cellStyle name="표준 9 9 6 2 3 4" xfId="3431"/>
    <cellStyle name="표준 9 9 6 2 3 4 2" xfId="9005"/>
    <cellStyle name="표준 9 9 6 2 3 4 3" xfId="14576"/>
    <cellStyle name="표준 9 9 6 2 3 5" xfId="5288"/>
    <cellStyle name="표준 9 9 6 2 3 5 2" xfId="10863"/>
    <cellStyle name="표준 9 9 6 2 3 5 3" xfId="16434"/>
    <cellStyle name="표준 9 9 6 2 3 6" xfId="7296"/>
    <cellStyle name="표준 9 9 6 2 3 7" xfId="12867"/>
    <cellStyle name="표준 9 9 6 2 4" xfId="1760"/>
    <cellStyle name="표준 9 9 6 2 5" xfId="1947"/>
    <cellStyle name="표준 9 9 6 2 5 2" xfId="3674"/>
    <cellStyle name="표준 9 9 6 2 5 2 2" xfId="9249"/>
    <cellStyle name="표준 9 9 6 2 5 2 3" xfId="14820"/>
    <cellStyle name="표준 9 9 6 2 5 3" xfId="5532"/>
    <cellStyle name="표준 9 9 6 2 5 3 2" xfId="11107"/>
    <cellStyle name="표준 9 9 6 2 5 3 3" xfId="16678"/>
    <cellStyle name="표준 9 9 6 2 5 4" xfId="7540"/>
    <cellStyle name="표준 9 9 6 2 5 5" xfId="13111"/>
    <cellStyle name="표준 9 9 6 2 6" xfId="2679"/>
    <cellStyle name="표준 9 9 6 2 6 2" xfId="4406"/>
    <cellStyle name="표준 9 9 6 2 6 2 2" xfId="9981"/>
    <cellStyle name="표준 9 9 6 2 6 2 3" xfId="15552"/>
    <cellStyle name="표준 9 9 6 2 6 3" xfId="6264"/>
    <cellStyle name="표준 9 9 6 2 6 3 2" xfId="11839"/>
    <cellStyle name="표준 9 9 6 2 6 3 3" xfId="17410"/>
    <cellStyle name="표준 9 9 6 2 6 4" xfId="8272"/>
    <cellStyle name="표준 9 9 6 2 6 5" xfId="13843"/>
    <cellStyle name="표준 9 9 6 2 7" xfId="2943"/>
    <cellStyle name="표준 9 9 6 2 7 2" xfId="8517"/>
    <cellStyle name="표준 9 9 6 2 7 3" xfId="14088"/>
    <cellStyle name="표준 9 9 6 2 8" xfId="4800"/>
    <cellStyle name="표준 9 9 6 2 8 2" xfId="10375"/>
    <cellStyle name="표준 9 9 6 2 8 3" xfId="15946"/>
    <cellStyle name="표준 9 9 6 2 9" xfId="6808"/>
    <cellStyle name="표준 9 9 6 3" xfId="638"/>
    <cellStyle name="표준 9 9 6 3 2" xfId="1763"/>
    <cellStyle name="표준 9 9 6 3 3" xfId="2101"/>
    <cellStyle name="표준 9 9 6 3 3 2" xfId="3828"/>
    <cellStyle name="표준 9 9 6 3 3 2 2" xfId="9403"/>
    <cellStyle name="표준 9 9 6 3 3 2 3" xfId="14974"/>
    <cellStyle name="표준 9 9 6 3 3 3" xfId="5686"/>
    <cellStyle name="표준 9 9 6 3 3 3 2" xfId="11261"/>
    <cellStyle name="표준 9 9 6 3 3 3 3" xfId="16832"/>
    <cellStyle name="표준 9 9 6 3 3 4" xfId="7694"/>
    <cellStyle name="표준 9 9 6 3 3 5" xfId="13265"/>
    <cellStyle name="표준 9 9 6 3 4" xfId="3097"/>
    <cellStyle name="표준 9 9 6 3 4 2" xfId="8671"/>
    <cellStyle name="표준 9 9 6 3 4 3" xfId="14242"/>
    <cellStyle name="표준 9 9 6 3 5" xfId="4954"/>
    <cellStyle name="표준 9 9 6 3 5 2" xfId="10529"/>
    <cellStyle name="표준 9 9 6 3 5 3" xfId="16100"/>
    <cellStyle name="표준 9 9 6 3 6" xfId="6962"/>
    <cellStyle name="표준 9 9 6 3 7" xfId="12533"/>
    <cellStyle name="표준 9 9 6 4" xfId="882"/>
    <cellStyle name="표준 9 9 6 4 2" xfId="1764"/>
    <cellStyle name="표준 9 9 6 4 3" xfId="2345"/>
    <cellStyle name="표준 9 9 6 4 3 2" xfId="4072"/>
    <cellStyle name="표준 9 9 6 4 3 2 2" xfId="9647"/>
    <cellStyle name="표준 9 9 6 4 3 2 3" xfId="15218"/>
    <cellStyle name="표준 9 9 6 4 3 3" xfId="5930"/>
    <cellStyle name="표준 9 9 6 4 3 3 2" xfId="11505"/>
    <cellStyle name="표준 9 9 6 4 3 3 3" xfId="17076"/>
    <cellStyle name="표준 9 9 6 4 3 4" xfId="7938"/>
    <cellStyle name="표준 9 9 6 4 3 5" xfId="13509"/>
    <cellStyle name="표준 9 9 6 4 4" xfId="3341"/>
    <cellStyle name="표준 9 9 6 4 4 2" xfId="8915"/>
    <cellStyle name="표준 9 9 6 4 4 3" xfId="14486"/>
    <cellStyle name="표준 9 9 6 4 5" xfId="5198"/>
    <cellStyle name="표준 9 9 6 4 5 2" xfId="10773"/>
    <cellStyle name="표준 9 9 6 4 5 3" xfId="16344"/>
    <cellStyle name="표준 9 9 6 4 6" xfId="7206"/>
    <cellStyle name="표준 9 9 6 4 7" xfId="12777"/>
    <cellStyle name="표준 9 9 6 5" xfId="1759"/>
    <cellStyle name="표준 9 9 6 6" xfId="1857"/>
    <cellStyle name="표준 9 9 6 6 2" xfId="3584"/>
    <cellStyle name="표준 9 9 6 6 2 2" xfId="9159"/>
    <cellStyle name="표준 9 9 6 6 2 3" xfId="14730"/>
    <cellStyle name="표준 9 9 6 6 3" xfId="5442"/>
    <cellStyle name="표준 9 9 6 6 3 2" xfId="11017"/>
    <cellStyle name="표준 9 9 6 6 3 3" xfId="16588"/>
    <cellStyle name="표준 9 9 6 6 4" xfId="7450"/>
    <cellStyle name="표준 9 9 6 6 5" xfId="13021"/>
    <cellStyle name="표준 9 9 6 7" xfId="2589"/>
    <cellStyle name="표준 9 9 6 7 2" xfId="4316"/>
    <cellStyle name="표준 9 9 6 7 2 2" xfId="9891"/>
    <cellStyle name="표준 9 9 6 7 2 3" xfId="15462"/>
    <cellStyle name="표준 9 9 6 7 3" xfId="6174"/>
    <cellStyle name="표준 9 9 6 7 3 2" xfId="11749"/>
    <cellStyle name="표준 9 9 6 7 3 3" xfId="17320"/>
    <cellStyle name="표준 9 9 6 7 4" xfId="8182"/>
    <cellStyle name="표준 9 9 6 7 5" xfId="13753"/>
    <cellStyle name="표준 9 9 6 8" xfId="2853"/>
    <cellStyle name="표준 9 9 6 8 2" xfId="8427"/>
    <cellStyle name="표준 9 9 6 8 3" xfId="13998"/>
    <cellStyle name="표준 9 9 6 9" xfId="4710"/>
    <cellStyle name="표준 9 9 6 9 2" xfId="10285"/>
    <cellStyle name="표준 9 9 6 9 3" xfId="15856"/>
    <cellStyle name="표준 9 9 7" xfId="407"/>
    <cellStyle name="표준 9 9 7 10" xfId="12302"/>
    <cellStyle name="표준 9 9 7 2" xfId="651"/>
    <cellStyle name="표준 9 9 7 2 2" xfId="1766"/>
    <cellStyle name="표준 9 9 7 2 3" xfId="2114"/>
    <cellStyle name="표준 9 9 7 2 3 2" xfId="3841"/>
    <cellStyle name="표준 9 9 7 2 3 2 2" xfId="9416"/>
    <cellStyle name="표준 9 9 7 2 3 2 3" xfId="14987"/>
    <cellStyle name="표준 9 9 7 2 3 3" xfId="5699"/>
    <cellStyle name="표준 9 9 7 2 3 3 2" xfId="11274"/>
    <cellStyle name="표준 9 9 7 2 3 3 3" xfId="16845"/>
    <cellStyle name="표준 9 9 7 2 3 4" xfId="7707"/>
    <cellStyle name="표준 9 9 7 2 3 5" xfId="13278"/>
    <cellStyle name="표준 9 9 7 2 4" xfId="3110"/>
    <cellStyle name="표준 9 9 7 2 4 2" xfId="8684"/>
    <cellStyle name="표준 9 9 7 2 4 3" xfId="14255"/>
    <cellStyle name="표준 9 9 7 2 5" xfId="4967"/>
    <cellStyle name="표준 9 9 7 2 5 2" xfId="10542"/>
    <cellStyle name="표준 9 9 7 2 5 3" xfId="16113"/>
    <cellStyle name="표준 9 9 7 2 6" xfId="6975"/>
    <cellStyle name="표준 9 9 7 2 7" xfId="12546"/>
    <cellStyle name="표준 9 9 7 3" xfId="895"/>
    <cellStyle name="표준 9 9 7 3 2" xfId="1767"/>
    <cellStyle name="표준 9 9 7 3 3" xfId="2358"/>
    <cellStyle name="표준 9 9 7 3 3 2" xfId="4085"/>
    <cellStyle name="표준 9 9 7 3 3 2 2" xfId="9660"/>
    <cellStyle name="표준 9 9 7 3 3 2 3" xfId="15231"/>
    <cellStyle name="표준 9 9 7 3 3 3" xfId="5943"/>
    <cellStyle name="표준 9 9 7 3 3 3 2" xfId="11518"/>
    <cellStyle name="표준 9 9 7 3 3 3 3" xfId="17089"/>
    <cellStyle name="표준 9 9 7 3 3 4" xfId="7951"/>
    <cellStyle name="표준 9 9 7 3 3 5" xfId="13522"/>
    <cellStyle name="표준 9 9 7 3 4" xfId="3354"/>
    <cellStyle name="표준 9 9 7 3 4 2" xfId="8928"/>
    <cellStyle name="표준 9 9 7 3 4 3" xfId="14499"/>
    <cellStyle name="표준 9 9 7 3 5" xfId="5211"/>
    <cellStyle name="표준 9 9 7 3 5 2" xfId="10786"/>
    <cellStyle name="표준 9 9 7 3 5 3" xfId="16357"/>
    <cellStyle name="표준 9 9 7 3 6" xfId="7219"/>
    <cellStyle name="표준 9 9 7 3 7" xfId="12790"/>
    <cellStyle name="표준 9 9 7 4" xfId="1765"/>
    <cellStyle name="표준 9 9 7 5" xfId="1870"/>
    <cellStyle name="표준 9 9 7 5 2" xfId="3597"/>
    <cellStyle name="표준 9 9 7 5 2 2" xfId="9172"/>
    <cellStyle name="표준 9 9 7 5 2 3" xfId="14743"/>
    <cellStyle name="표준 9 9 7 5 3" xfId="5455"/>
    <cellStyle name="표준 9 9 7 5 3 2" xfId="11030"/>
    <cellStyle name="표준 9 9 7 5 3 3" xfId="16601"/>
    <cellStyle name="표준 9 9 7 5 4" xfId="7463"/>
    <cellStyle name="표준 9 9 7 5 5" xfId="13034"/>
    <cellStyle name="표준 9 9 7 6" xfId="2602"/>
    <cellStyle name="표준 9 9 7 6 2" xfId="4329"/>
    <cellStyle name="표준 9 9 7 6 2 2" xfId="9904"/>
    <cellStyle name="표준 9 9 7 6 2 3" xfId="15475"/>
    <cellStyle name="표준 9 9 7 6 3" xfId="6187"/>
    <cellStyle name="표준 9 9 7 6 3 2" xfId="11762"/>
    <cellStyle name="표준 9 9 7 6 3 3" xfId="17333"/>
    <cellStyle name="표준 9 9 7 6 4" xfId="8195"/>
    <cellStyle name="표준 9 9 7 6 5" xfId="13766"/>
    <cellStyle name="표준 9 9 7 7" xfId="2866"/>
    <cellStyle name="표준 9 9 7 7 2" xfId="8440"/>
    <cellStyle name="표준 9 9 7 7 3" xfId="14011"/>
    <cellStyle name="표준 9 9 7 8" xfId="4723"/>
    <cellStyle name="표준 9 9 7 8 2" xfId="10298"/>
    <cellStyle name="표준 9 9 7 8 3" xfId="15869"/>
    <cellStyle name="표준 9 9 7 9" xfId="6731"/>
    <cellStyle name="표준 9 9 8" xfId="561"/>
    <cellStyle name="표준 9 9 8 2" xfId="1768"/>
    <cellStyle name="표준 9 9 8 3" xfId="2024"/>
    <cellStyle name="표준 9 9 8 3 2" xfId="3751"/>
    <cellStyle name="표준 9 9 8 3 2 2" xfId="9326"/>
    <cellStyle name="표준 9 9 8 3 2 3" xfId="14897"/>
    <cellStyle name="표준 9 9 8 3 3" xfId="5609"/>
    <cellStyle name="표준 9 9 8 3 3 2" xfId="11184"/>
    <cellStyle name="표준 9 9 8 3 3 3" xfId="16755"/>
    <cellStyle name="표준 9 9 8 3 4" xfId="7617"/>
    <cellStyle name="표준 9 9 8 3 5" xfId="13188"/>
    <cellStyle name="표준 9 9 8 4" xfId="3020"/>
    <cellStyle name="표준 9 9 8 4 2" xfId="8594"/>
    <cellStyle name="표준 9 9 8 4 3" xfId="14165"/>
    <cellStyle name="표준 9 9 8 5" xfId="4877"/>
    <cellStyle name="표준 9 9 8 5 2" xfId="10452"/>
    <cellStyle name="표준 9 9 8 5 3" xfId="16023"/>
    <cellStyle name="표준 9 9 8 6" xfId="6885"/>
    <cellStyle name="표준 9 9 8 7" xfId="12456"/>
    <cellStyle name="표준 9 9 9" xfId="805"/>
    <cellStyle name="표준 9 9 9 2" xfId="1769"/>
    <cellStyle name="표준 9 9 9 3" xfId="2268"/>
    <cellStyle name="표준 9 9 9 3 2" xfId="3995"/>
    <cellStyle name="표준 9 9 9 3 2 2" xfId="9570"/>
    <cellStyle name="표준 9 9 9 3 2 3" xfId="15141"/>
    <cellStyle name="표준 9 9 9 3 3" xfId="5853"/>
    <cellStyle name="표준 9 9 9 3 3 2" xfId="11428"/>
    <cellStyle name="표준 9 9 9 3 3 3" xfId="16999"/>
    <cellStyle name="표준 9 9 9 3 4" xfId="7861"/>
    <cellStyle name="표준 9 9 9 3 5" xfId="13432"/>
    <cellStyle name="표준 9 9 9 4" xfId="3264"/>
    <cellStyle name="표준 9 9 9 4 2" xfId="8838"/>
    <cellStyle name="표준 9 9 9 4 3" xfId="14409"/>
    <cellStyle name="표준 9 9 9 5" xfId="5121"/>
    <cellStyle name="표준 9 9 9 5 2" xfId="10696"/>
    <cellStyle name="표준 9 9 9 5 3" xfId="16267"/>
    <cellStyle name="표준 9 9 9 6" xfId="7129"/>
    <cellStyle name="표준 9 9 9 7" xfId="12700"/>
    <cellStyle name="하이퍼링크" xfId="17645" builtinId="8"/>
    <cellStyle name="하이퍼링크 2" xfId="22"/>
    <cellStyle name="하이퍼링크 3" xfId="156"/>
    <cellStyle name="하이퍼링크 4" xfId="23"/>
    <cellStyle name="하이퍼링크 5" xfId="8"/>
    <cellStyle name="하이퍼링크 6" xfId="6"/>
    <cellStyle name="하이퍼링크 7" xfId="3"/>
    <cellStyle name="하이퍼링크 7 2" xfId="1770"/>
    <cellStyle name="하이퍼링크 8" xfId="307"/>
    <cellStyle name="하이퍼링크 9" xfId="17644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1</xdr:row>
      <xdr:rowOff>33619</xdr:rowOff>
    </xdr:from>
    <xdr:to>
      <xdr:col>5</xdr:col>
      <xdr:colOff>3850821</xdr:colOff>
      <xdr:row>2</xdr:row>
      <xdr:rowOff>5184320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9647" y="686762"/>
          <a:ext cx="14102603" cy="5531701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800" b="1"/>
            <a:t>&lt; </a:t>
          </a:r>
          <a:r>
            <a:rPr lang="ko-KR" altLang="en-US" sz="1800" b="1"/>
            <a:t>자료확인 및 작성방법 </a:t>
          </a:r>
          <a:r>
            <a:rPr lang="en-US" altLang="ko-KR" sz="1800" b="1"/>
            <a:t>&gt;</a:t>
          </a:r>
        </a:p>
        <a:p>
          <a:r>
            <a:rPr lang="en-US" altLang="ko-KR" sz="1800" b="1" baseline="0"/>
            <a:t> </a:t>
          </a:r>
          <a:r>
            <a:rPr lang="ko-KR" altLang="en-US" sz="1800" b="1" baseline="0"/>
            <a:t>연구실별</a:t>
          </a:r>
          <a:r>
            <a:rPr lang="en-US" altLang="ko-KR" sz="1800" b="1" baseline="0"/>
            <a:t>  </a:t>
          </a:r>
          <a:r>
            <a:rPr lang="ko-KR" altLang="en-US" sz="1800" b="1" baseline="0"/>
            <a:t>안전책임자 및 안전담당자 현황을 작성하여 주시고</a:t>
          </a:r>
          <a:r>
            <a:rPr lang="en-US" altLang="ko-KR" sz="1800" b="1" baseline="0"/>
            <a:t>, </a:t>
          </a:r>
          <a:r>
            <a:rPr lang="ko-KR" altLang="en-US" sz="1800" b="1"/>
            <a:t>수정변경사항등이 있는 </a:t>
          </a:r>
          <a:r>
            <a:rPr lang="ko-KR" altLang="en-US" sz="1800" b="1" baseline="0"/>
            <a:t> 경우</a:t>
          </a:r>
          <a:r>
            <a:rPr lang="en-US" altLang="ko-KR" sz="1800" b="1" baseline="0"/>
            <a:t>, </a:t>
          </a:r>
          <a:r>
            <a:rPr lang="ko-KR" altLang="en-US" sz="1800" b="1" baseline="0"/>
            <a:t>변경요망</a:t>
          </a:r>
          <a:r>
            <a:rPr lang="en-US" altLang="ko-KR" sz="1800" b="1" baseline="0"/>
            <a:t> </a:t>
          </a:r>
        </a:p>
        <a:p>
          <a:r>
            <a:rPr lang="en-US" altLang="ko-KR" sz="1800" b="1" baseline="0">
              <a:solidFill>
                <a:sysClr val="windowText" lastClr="000000"/>
              </a:solidFill>
            </a:rPr>
            <a:t>1. </a:t>
          </a:r>
          <a:r>
            <a:rPr lang="ko-KR" altLang="en-US" sz="1800" b="1" baseline="0">
              <a:solidFill>
                <a:sysClr val="windowText" lastClr="000000"/>
              </a:solidFill>
            </a:rPr>
            <a:t>연구실번호는 수정금지</a:t>
          </a:r>
          <a:endParaRPr lang="en-US" altLang="ko-KR" sz="1800" b="1" baseline="0">
            <a:solidFill>
              <a:sysClr val="windowText" lastClr="000000"/>
            </a:solidFill>
          </a:endParaRPr>
        </a:p>
        <a:p>
          <a:r>
            <a:rPr lang="en-US" altLang="ko-KR" sz="1800" b="1" baseline="0">
              <a:solidFill>
                <a:srgbClr val="0033CC"/>
              </a:solidFill>
            </a:rPr>
            <a:t>2. </a:t>
          </a:r>
          <a:r>
            <a:rPr lang="ko-KR" altLang="en-US" sz="1800" b="1" baseline="0">
              <a:solidFill>
                <a:srgbClr val="0033CC"/>
              </a:solidFill>
            </a:rPr>
            <a:t>연구실 안전책임자 및 연구실 안전담당자 지정</a:t>
          </a:r>
          <a:endParaRPr lang="en-US" altLang="ko-KR" sz="1800" b="1" baseline="0">
            <a:solidFill>
              <a:srgbClr val="0033CC"/>
            </a:solidFill>
          </a:endParaRPr>
        </a:p>
        <a:p>
          <a:r>
            <a:rPr lang="en-US" altLang="ko-KR" sz="1800" b="1" baseline="0">
              <a:solidFill>
                <a:srgbClr val="0033CC"/>
              </a:solidFill>
            </a:rPr>
            <a:t>    (</a:t>
          </a:r>
          <a:r>
            <a:rPr lang="ko-KR" altLang="en-US" sz="1800" b="1" baseline="0">
              <a:solidFill>
                <a:srgbClr val="0033CC"/>
              </a:solidFill>
            </a:rPr>
            <a:t>성명</a:t>
          </a:r>
          <a:r>
            <a:rPr lang="en-US" altLang="ko-KR" sz="1800" b="1" baseline="0">
              <a:solidFill>
                <a:srgbClr val="0033CC"/>
              </a:solidFill>
            </a:rPr>
            <a:t>,</a:t>
          </a:r>
          <a:r>
            <a:rPr lang="ko-KR" altLang="en-US" sz="1800" b="1" baseline="0">
              <a:solidFill>
                <a:srgbClr val="0033CC"/>
              </a:solidFill>
            </a:rPr>
            <a:t>학번</a:t>
          </a:r>
          <a:r>
            <a:rPr lang="en-US" altLang="ko-KR" sz="1800" b="1" baseline="0">
              <a:solidFill>
                <a:srgbClr val="0033CC"/>
              </a:solidFill>
            </a:rPr>
            <a:t> </a:t>
          </a:r>
          <a:r>
            <a:rPr lang="ko-KR" altLang="en-US" sz="1800" b="1" baseline="0">
              <a:solidFill>
                <a:srgbClr val="0033CC"/>
              </a:solidFill>
            </a:rPr>
            <a:t>또는 사번</a:t>
          </a:r>
          <a:r>
            <a:rPr lang="en-US" altLang="ko-KR" sz="1800" b="1" baseline="0">
              <a:solidFill>
                <a:srgbClr val="0033CC"/>
              </a:solidFill>
            </a:rPr>
            <a:t>, </a:t>
          </a:r>
          <a:r>
            <a:rPr lang="ko-KR" altLang="en-US" sz="1800" b="1" baseline="0">
              <a:solidFill>
                <a:srgbClr val="0033CC"/>
              </a:solidFill>
            </a:rPr>
            <a:t>성별</a:t>
          </a:r>
          <a:r>
            <a:rPr lang="en-US" altLang="ko-KR" sz="1800" b="1" baseline="0">
              <a:solidFill>
                <a:srgbClr val="0033CC"/>
              </a:solidFill>
            </a:rPr>
            <a:t>, </a:t>
          </a:r>
          <a:r>
            <a:rPr lang="ko-KR" altLang="en-US" sz="1800" b="1" baseline="0">
              <a:solidFill>
                <a:srgbClr val="0033CC"/>
              </a:solidFill>
            </a:rPr>
            <a:t>신분</a:t>
          </a:r>
          <a:r>
            <a:rPr lang="en-US" altLang="ko-KR" sz="1800" b="1" baseline="0">
              <a:solidFill>
                <a:srgbClr val="0033CC"/>
              </a:solidFill>
            </a:rPr>
            <a:t>[</a:t>
          </a:r>
          <a:r>
            <a:rPr lang="ko-KR" altLang="en-US" sz="1800" b="1" baseline="0">
              <a:solidFill>
                <a:srgbClr val="0033CC"/>
              </a:solidFill>
            </a:rPr>
            <a:t>드롭다운키</a:t>
          </a:r>
          <a:r>
            <a:rPr lang="en-US" altLang="ko-KR" sz="1800" b="1" baseline="0">
              <a:solidFill>
                <a:srgbClr val="0033CC"/>
              </a:solidFill>
            </a:rPr>
            <a:t>], E</a:t>
          </a:r>
          <a:r>
            <a:rPr lang="ko-KR" altLang="en-US" sz="1800" b="1" baseline="0">
              <a:solidFill>
                <a:srgbClr val="0033CC"/>
              </a:solidFill>
            </a:rPr>
            <a:t>메일</a:t>
          </a:r>
          <a:r>
            <a:rPr lang="en-US" altLang="ko-KR" sz="1800" b="1" baseline="0">
              <a:solidFill>
                <a:srgbClr val="0033CC"/>
              </a:solidFill>
            </a:rPr>
            <a:t>,  </a:t>
          </a:r>
          <a:r>
            <a:rPr lang="ko-KR" altLang="en-US" sz="1800" b="1" baseline="0">
              <a:solidFill>
                <a:srgbClr val="0033CC"/>
              </a:solidFill>
            </a:rPr>
            <a:t>사무실  전화</a:t>
          </a:r>
          <a:r>
            <a:rPr lang="en-US" altLang="ko-KR" sz="1800" b="1" baseline="0">
              <a:solidFill>
                <a:srgbClr val="0033CC"/>
              </a:solidFill>
            </a:rPr>
            <a:t>,  </a:t>
          </a:r>
          <a:r>
            <a:rPr lang="ko-KR" altLang="en-US" sz="1800" b="1" baseline="0">
              <a:solidFill>
                <a:srgbClr val="0033CC"/>
              </a:solidFill>
            </a:rPr>
            <a:t>휴대전화</a:t>
          </a:r>
          <a:r>
            <a:rPr lang="en-US" altLang="ko-KR" sz="1800" b="1" baseline="0">
              <a:solidFill>
                <a:srgbClr val="0033CC"/>
              </a:solidFill>
            </a:rPr>
            <a:t>) </a:t>
          </a:r>
          <a:r>
            <a:rPr lang="ko-KR" altLang="en-US" sz="1800" b="1" baseline="0">
              <a:solidFill>
                <a:srgbClr val="0033CC"/>
              </a:solidFill>
            </a:rPr>
            <a:t>기입 </a:t>
          </a:r>
          <a:r>
            <a:rPr lang="en-US" altLang="ko-KR" sz="1800" b="1" baseline="0">
              <a:solidFill>
                <a:srgbClr val="0033CC"/>
              </a:solidFill>
            </a:rPr>
            <a:t>:  </a:t>
          </a:r>
          <a:r>
            <a:rPr lang="ko-KR" altLang="en-US" sz="1800" b="1" baseline="0">
              <a:solidFill>
                <a:srgbClr val="0033CC"/>
              </a:solidFill>
            </a:rPr>
            <a:t>비상연락망 구축</a:t>
          </a:r>
          <a:r>
            <a:rPr lang="en-US" altLang="ko-KR" sz="1800" b="1" baseline="0">
              <a:solidFill>
                <a:srgbClr val="0033CC"/>
              </a:solidFill>
            </a:rPr>
            <a:t>)</a:t>
          </a:r>
        </a:p>
        <a:p>
          <a:r>
            <a:rPr lang="en-US" altLang="ko-KR" sz="1800" b="1" baseline="0">
              <a:solidFill>
                <a:srgbClr val="0033CC"/>
              </a:solidFill>
            </a:rPr>
            <a:t> - </a:t>
          </a:r>
          <a:r>
            <a:rPr lang="ko-KR" altLang="en-US" sz="1800" b="1" baseline="0">
              <a:solidFill>
                <a:srgbClr val="0033CC"/>
              </a:solidFill>
            </a:rPr>
            <a:t>연구실 안전책임자 </a:t>
          </a:r>
          <a:r>
            <a:rPr lang="en-US" altLang="ko-KR" sz="1800" b="1" baseline="0">
              <a:solidFill>
                <a:srgbClr val="0033CC"/>
              </a:solidFill>
            </a:rPr>
            <a:t>:  </a:t>
          </a:r>
          <a:r>
            <a:rPr lang="ko-KR" altLang="en-US" sz="1800" b="1" baseline="0">
              <a:solidFill>
                <a:srgbClr val="0033CC"/>
              </a:solidFill>
            </a:rPr>
            <a:t>해당 연구실의 지도교수</a:t>
          </a:r>
          <a:r>
            <a:rPr lang="en-US" altLang="ko-KR" sz="1800" b="1" baseline="0">
              <a:solidFill>
                <a:srgbClr val="0033CC"/>
              </a:solidFill>
            </a:rPr>
            <a:t>,  </a:t>
          </a:r>
          <a:r>
            <a:rPr lang="ko-KR" altLang="en-US" sz="1800" b="1" baseline="0">
              <a:solidFill>
                <a:srgbClr val="0033CC"/>
              </a:solidFill>
            </a:rPr>
            <a:t>연구소장</a:t>
          </a:r>
          <a:r>
            <a:rPr lang="en-US" altLang="ko-KR" sz="1800" b="1" baseline="0">
              <a:solidFill>
                <a:srgbClr val="0033CC"/>
              </a:solidFill>
            </a:rPr>
            <a:t>, </a:t>
          </a:r>
          <a:r>
            <a:rPr lang="ko-KR" altLang="en-US" sz="1800" b="1" baseline="0">
              <a:solidFill>
                <a:srgbClr val="0033CC"/>
              </a:solidFill>
            </a:rPr>
            <a:t>부서장</a:t>
          </a:r>
          <a:r>
            <a:rPr lang="en-US" altLang="ko-KR" sz="1800" b="1" baseline="0">
              <a:solidFill>
                <a:srgbClr val="0033CC"/>
              </a:solidFill>
            </a:rPr>
            <a:t>(</a:t>
          </a:r>
          <a:r>
            <a:rPr lang="ko-KR" altLang="en-US" sz="1800" b="1" baseline="0">
              <a:solidFill>
                <a:srgbClr val="0033CC"/>
              </a:solidFill>
            </a:rPr>
            <a:t>팀장</a:t>
          </a:r>
          <a:r>
            <a:rPr lang="en-US" altLang="ko-KR" sz="1800" b="1" baseline="0">
              <a:solidFill>
                <a:srgbClr val="0033CC"/>
              </a:solidFill>
            </a:rPr>
            <a:t>, </a:t>
          </a:r>
          <a:r>
            <a:rPr lang="ko-KR" altLang="en-US" sz="1800" b="1" baseline="0">
              <a:solidFill>
                <a:srgbClr val="0033CC"/>
              </a:solidFill>
            </a:rPr>
            <a:t>직원</a:t>
          </a:r>
          <a:r>
            <a:rPr lang="en-US" altLang="ko-KR" sz="1800" b="1" baseline="0">
              <a:solidFill>
                <a:srgbClr val="0033CC"/>
              </a:solidFill>
            </a:rPr>
            <a:t>)</a:t>
          </a:r>
          <a:r>
            <a:rPr lang="ko-KR" altLang="en-US" sz="1800" b="1" baseline="0">
              <a:solidFill>
                <a:srgbClr val="0033CC"/>
              </a:solidFill>
            </a:rPr>
            <a:t>등  해당연구실의 책임이 있는 자</a:t>
          </a:r>
          <a:endParaRPr lang="en-US" altLang="ko-KR" sz="1800" b="1" baseline="0">
            <a:solidFill>
              <a:srgbClr val="0033CC"/>
            </a:solidFill>
          </a:endParaRPr>
        </a:p>
        <a:p>
          <a:r>
            <a:rPr lang="en-US" altLang="ko-KR" sz="1800" b="1" baseline="0">
              <a:solidFill>
                <a:srgbClr val="0033CC"/>
              </a:solidFill>
            </a:rPr>
            <a:t> - </a:t>
          </a:r>
          <a:r>
            <a:rPr lang="ko-KR" altLang="en-US" sz="1800" b="1" baseline="0">
              <a:solidFill>
                <a:srgbClr val="0033CC"/>
              </a:solidFill>
            </a:rPr>
            <a:t>연구실 안전담당자  </a:t>
          </a:r>
          <a:r>
            <a:rPr lang="en-US" altLang="ko-KR" sz="1800" b="1" baseline="0">
              <a:solidFill>
                <a:srgbClr val="0033CC"/>
              </a:solidFill>
            </a:rPr>
            <a:t>:  </a:t>
          </a:r>
          <a:r>
            <a:rPr lang="ko-KR" altLang="en-US" sz="1800" b="1" baseline="0">
              <a:solidFill>
                <a:srgbClr val="0033CC"/>
              </a:solidFill>
            </a:rPr>
            <a:t>해당 연구실의 선임</a:t>
          </a:r>
          <a:r>
            <a:rPr lang="en-US" altLang="ko-KR" sz="1800" b="1" baseline="0">
              <a:solidFill>
                <a:srgbClr val="0033CC"/>
              </a:solidFill>
            </a:rPr>
            <a:t>(</a:t>
          </a:r>
          <a:r>
            <a:rPr lang="ko-KR" altLang="en-US" sz="1800" b="1" baseline="0">
              <a:solidFill>
                <a:srgbClr val="0033CC"/>
              </a:solidFill>
            </a:rPr>
            <a:t>직원</a:t>
          </a:r>
          <a:r>
            <a:rPr lang="en-US" altLang="ko-KR" sz="1800" b="1" baseline="0">
              <a:solidFill>
                <a:srgbClr val="0033CC"/>
              </a:solidFill>
            </a:rPr>
            <a:t>, </a:t>
          </a:r>
          <a:r>
            <a:rPr lang="ko-KR" altLang="en-US" sz="1800" b="1" baseline="0">
              <a:solidFill>
                <a:srgbClr val="0033CC"/>
              </a:solidFill>
            </a:rPr>
            <a:t>연구원</a:t>
          </a:r>
          <a:r>
            <a:rPr lang="en-US" altLang="ko-KR" sz="1800" b="1" baseline="0">
              <a:solidFill>
                <a:srgbClr val="0033CC"/>
              </a:solidFill>
            </a:rPr>
            <a:t>, </a:t>
          </a:r>
          <a:r>
            <a:rPr lang="ko-KR" altLang="en-US" sz="1800" b="1" baseline="0">
              <a:solidFill>
                <a:srgbClr val="0033CC"/>
              </a:solidFill>
            </a:rPr>
            <a:t>조교</a:t>
          </a:r>
          <a:r>
            <a:rPr lang="en-US" altLang="ko-KR" sz="1800" b="1" baseline="0">
              <a:solidFill>
                <a:srgbClr val="0033CC"/>
              </a:solidFill>
            </a:rPr>
            <a:t>, </a:t>
          </a:r>
          <a:r>
            <a:rPr lang="ko-KR" altLang="en-US" sz="1800" b="1" baseline="0">
              <a:solidFill>
                <a:srgbClr val="0033CC"/>
              </a:solidFill>
            </a:rPr>
            <a:t>대학원생</a:t>
          </a:r>
          <a:r>
            <a:rPr lang="en-US" altLang="ko-KR" sz="1800" b="1" baseline="0">
              <a:solidFill>
                <a:srgbClr val="0033CC"/>
              </a:solidFill>
            </a:rPr>
            <a:t>)</a:t>
          </a:r>
          <a:endParaRPr lang="en-US" altLang="ko-KR" sz="1800" b="1">
            <a:solidFill>
              <a:srgbClr val="0033CC"/>
            </a:solidFill>
          </a:endParaRPr>
        </a:p>
        <a:p>
          <a:r>
            <a:rPr lang="en-US" altLang="ko-KR" sz="1800"/>
            <a:t>3. </a:t>
          </a:r>
          <a:r>
            <a:rPr lang="ko-KR" altLang="en-US" sz="1800"/>
            <a:t>연구실 명</a:t>
          </a:r>
          <a:r>
            <a:rPr lang="en-US" altLang="ko-KR" sz="1800"/>
            <a:t>, </a:t>
          </a:r>
          <a:r>
            <a:rPr lang="ko-KR" altLang="en-US" sz="1800"/>
            <a:t>호수</a:t>
          </a:r>
          <a:r>
            <a:rPr lang="en-US" altLang="ko-KR" sz="1800"/>
            <a:t>,</a:t>
          </a:r>
          <a:r>
            <a:rPr lang="ko-KR" altLang="en-US" sz="1800"/>
            <a:t>변동사항이 없는 경우 </a:t>
          </a:r>
          <a:r>
            <a:rPr lang="ko-KR" altLang="en-US" sz="1800" baseline="0"/>
            <a:t> </a:t>
          </a:r>
          <a:r>
            <a:rPr lang="en-US" altLang="ko-KR" sz="1800" baseline="0"/>
            <a:t>"</a:t>
          </a:r>
          <a:r>
            <a:rPr lang="ko-KR" altLang="en-US" sz="1800" baseline="0"/>
            <a:t>변경없음</a:t>
          </a:r>
          <a:r>
            <a:rPr lang="en-US" altLang="ko-KR" sz="1800" baseline="0"/>
            <a:t>", </a:t>
          </a:r>
          <a:r>
            <a:rPr lang="ko-KR" altLang="en-US" sz="1800" baseline="0"/>
            <a:t>변동있는 경우 하기와 같이 작성</a:t>
          </a:r>
          <a:endParaRPr lang="ko-KR" altLang="en-US" sz="1800"/>
        </a:p>
        <a:p>
          <a:r>
            <a:rPr lang="ko-KR" altLang="en-US" sz="1800" b="1"/>
            <a:t>  </a:t>
          </a:r>
          <a:r>
            <a:rPr lang="en-US" altLang="ko-KR" sz="1800" b="1"/>
            <a:t>1) </a:t>
          </a:r>
          <a:r>
            <a:rPr lang="ko-KR" altLang="en-US" sz="1800" b="1"/>
            <a:t>연구실을 더 이상 사용하지 않고 폐쇄</a:t>
          </a:r>
          <a:r>
            <a:rPr lang="en-US" altLang="ko-KR" sz="1800" b="1"/>
            <a:t>(</a:t>
          </a:r>
          <a:r>
            <a:rPr lang="ko-KR" altLang="en-US" sz="1800" b="1"/>
            <a:t>삭제</a:t>
          </a:r>
          <a:r>
            <a:rPr lang="en-US" altLang="ko-KR" sz="1800" b="1"/>
            <a:t>)</a:t>
          </a:r>
          <a:r>
            <a:rPr lang="ko-KR" altLang="en-US" sz="1800" b="1"/>
            <a:t>한 경우에는 수정여부란에  </a:t>
          </a:r>
          <a:r>
            <a:rPr lang="en-US" altLang="ko-KR" sz="1800" b="1"/>
            <a:t>"</a:t>
          </a:r>
          <a:r>
            <a:rPr lang="ko-KR" altLang="en-US" sz="1800" b="1"/>
            <a:t>삭제</a:t>
          </a:r>
          <a:r>
            <a:rPr lang="en-US" altLang="ko-KR" sz="1800" b="1"/>
            <a:t>"</a:t>
          </a:r>
          <a:r>
            <a:rPr lang="ko-KR" altLang="en-US" sz="1800" b="1"/>
            <a:t>로 체크</a:t>
          </a:r>
          <a:r>
            <a:rPr lang="en-US" altLang="ko-KR" sz="1800" b="1"/>
            <a:t>(</a:t>
          </a:r>
          <a:r>
            <a:rPr lang="ko-KR" altLang="en-US" sz="1800" b="1"/>
            <a:t>드롭다운키</a:t>
          </a:r>
          <a:r>
            <a:rPr lang="en-US" altLang="ko-KR" sz="1800" b="1"/>
            <a:t>)</a:t>
          </a:r>
          <a:r>
            <a:rPr lang="ko-KR" altLang="en-US" sz="1800" b="1"/>
            <a:t> </a:t>
          </a:r>
        </a:p>
        <a:p>
          <a:r>
            <a:rPr lang="ko-KR" altLang="en-US" sz="1800"/>
            <a:t>  </a:t>
          </a:r>
          <a:r>
            <a:rPr lang="en-US" altLang="ko-KR" sz="1800" b="1" i="0"/>
            <a:t>2) </a:t>
          </a:r>
          <a:r>
            <a:rPr lang="ko-KR" altLang="en-US" sz="1800" b="1" i="0">
              <a:solidFill>
                <a:srgbClr val="FF0000"/>
              </a:solidFill>
            </a:rPr>
            <a:t>명단에 누락된 실험실 및 신설 실험실은</a:t>
          </a:r>
          <a:r>
            <a:rPr lang="ko-KR" altLang="en-US" sz="1800" b="1" i="0" baseline="0">
              <a:solidFill>
                <a:srgbClr val="FF0000"/>
              </a:solidFill>
            </a:rPr>
            <a:t> </a:t>
          </a:r>
          <a:r>
            <a:rPr lang="ko-KR" altLang="en-US" sz="1800" b="1" i="0">
              <a:solidFill>
                <a:srgbClr val="FF0000"/>
              </a:solidFill>
            </a:rPr>
            <a:t>추가적으로  행을 생성하여   관련사항을 </a:t>
          </a:r>
          <a:r>
            <a:rPr lang="en-US" altLang="ko-KR" sz="1800" b="1" i="0" baseline="0">
              <a:solidFill>
                <a:srgbClr val="FF0000"/>
              </a:solidFill>
            </a:rPr>
            <a:t> </a:t>
          </a:r>
          <a:r>
            <a:rPr lang="ko-KR" altLang="en-US" sz="1800" b="1" i="0">
              <a:solidFill>
                <a:srgbClr val="FF0000"/>
              </a:solidFill>
            </a:rPr>
            <a:t>모두 작성  후 비고란에 </a:t>
          </a:r>
          <a:r>
            <a:rPr lang="en-US" altLang="ko-KR" sz="1800" b="1" i="0">
              <a:solidFill>
                <a:srgbClr val="FF0000"/>
              </a:solidFill>
            </a:rPr>
            <a:t>"</a:t>
          </a:r>
          <a:r>
            <a:rPr lang="ko-KR" altLang="en-US" sz="1800" b="1" i="0">
              <a:solidFill>
                <a:srgbClr val="FF0000"/>
              </a:solidFill>
            </a:rPr>
            <a:t>추가</a:t>
          </a:r>
          <a:r>
            <a:rPr lang="en-US" altLang="ko-KR" sz="1800" b="1" i="0">
              <a:solidFill>
                <a:srgbClr val="FF0000"/>
              </a:solidFill>
            </a:rPr>
            <a:t>"</a:t>
          </a:r>
          <a:r>
            <a:rPr lang="ko-KR" altLang="en-US" sz="1800" b="1" i="0">
              <a:solidFill>
                <a:srgbClr val="FF0000"/>
              </a:solidFill>
            </a:rPr>
            <a:t>로 체크</a:t>
          </a:r>
          <a:r>
            <a:rPr lang="en-US" altLang="ko-KR" sz="1800" b="1" i="0">
              <a:solidFill>
                <a:srgbClr val="FF0000"/>
              </a:solidFill>
            </a:rPr>
            <a:t>(</a:t>
          </a:r>
          <a:r>
            <a:rPr lang="ko-KR" altLang="en-US" sz="1800" b="1" i="0">
              <a:solidFill>
                <a:srgbClr val="FF0000"/>
              </a:solidFill>
            </a:rPr>
            <a:t>드롭다운키</a:t>
          </a:r>
          <a:r>
            <a:rPr lang="en-US" altLang="ko-KR" sz="1800" b="1" i="0">
              <a:solidFill>
                <a:srgbClr val="FF0000"/>
              </a:solidFill>
            </a:rPr>
            <a:t>)</a:t>
          </a:r>
          <a:r>
            <a:rPr lang="ko-KR" altLang="en-US" sz="1800" b="1" i="0">
              <a:solidFill>
                <a:srgbClr val="FF0000"/>
              </a:solidFill>
            </a:rPr>
            <a:t> </a:t>
          </a:r>
        </a:p>
        <a:p>
          <a:r>
            <a:rPr lang="ko-KR" altLang="en-US" sz="1800">
              <a:solidFill>
                <a:srgbClr val="FF0000"/>
              </a:solidFill>
            </a:rPr>
            <a:t>    ** 실험실 신규구축</a:t>
          </a:r>
          <a:r>
            <a:rPr lang="en-US" altLang="ko-KR" sz="1800">
              <a:solidFill>
                <a:srgbClr val="FF0000"/>
              </a:solidFill>
            </a:rPr>
            <a:t>/</a:t>
          </a:r>
          <a:r>
            <a:rPr lang="ko-KR" altLang="en-US" sz="1800">
              <a:solidFill>
                <a:srgbClr val="FF0000"/>
              </a:solidFill>
            </a:rPr>
            <a:t>공사예정 중인 사항도 추가로 체크 요망 **</a:t>
          </a:r>
        </a:p>
        <a:p>
          <a:r>
            <a:rPr lang="ko-KR" altLang="en-US" sz="1800"/>
            <a:t>    ⇒ 실험실습실</a:t>
          </a:r>
          <a:r>
            <a:rPr lang="en-US" altLang="ko-KR" sz="1800"/>
            <a:t>(laboratory)</a:t>
          </a:r>
          <a:r>
            <a:rPr lang="ko-KR" altLang="en-US" sz="1800"/>
            <a:t>은 해당되나 연구원사무실</a:t>
          </a:r>
          <a:r>
            <a:rPr lang="en-US" altLang="ko-KR" sz="1800"/>
            <a:t>(researcher office)</a:t>
          </a:r>
          <a:r>
            <a:rPr lang="ko-KR" altLang="en-US" sz="1800"/>
            <a:t>은 본 명단의 연구실험실에 </a:t>
          </a:r>
          <a:r>
            <a:rPr lang="ko-KR" altLang="en-US" sz="1800" baseline="0"/>
            <a:t> </a:t>
          </a:r>
          <a:r>
            <a:rPr lang="ko-KR" altLang="en-US" sz="1800"/>
            <a:t>해당되지 않음</a:t>
          </a:r>
        </a:p>
        <a:p>
          <a:r>
            <a:rPr lang="ko-KR" altLang="en-US" sz="1800" b="1">
              <a:solidFill>
                <a:sysClr val="windowText" lastClr="000000"/>
              </a:solidFill>
            </a:rPr>
            <a:t>  </a:t>
          </a:r>
          <a:r>
            <a:rPr lang="en-US" altLang="ko-KR" sz="1800" b="1">
              <a:solidFill>
                <a:sysClr val="windowText" lastClr="000000"/>
              </a:solidFill>
            </a:rPr>
            <a:t>3) </a:t>
          </a:r>
          <a:r>
            <a:rPr lang="ko-KR" altLang="en-US" sz="1800" b="1">
              <a:solidFill>
                <a:sysClr val="windowText" lastClr="000000"/>
              </a:solidFill>
            </a:rPr>
            <a:t>소속</a:t>
          </a:r>
          <a:r>
            <a:rPr lang="en-US" altLang="ko-KR" sz="1800" b="1">
              <a:solidFill>
                <a:sysClr val="windowText" lastClr="000000"/>
              </a:solidFill>
            </a:rPr>
            <a:t>,  </a:t>
          </a:r>
          <a:r>
            <a:rPr lang="ko-KR" altLang="en-US" sz="1800" b="1">
              <a:solidFill>
                <a:sysClr val="windowText" lastClr="000000"/>
              </a:solidFill>
            </a:rPr>
            <a:t>건물명</a:t>
          </a:r>
          <a:r>
            <a:rPr lang="en-US" altLang="ko-KR" sz="1800" b="1">
              <a:solidFill>
                <a:sysClr val="windowText" lastClr="000000"/>
              </a:solidFill>
            </a:rPr>
            <a:t>,  </a:t>
          </a:r>
          <a:r>
            <a:rPr lang="ko-KR" altLang="en-US" sz="1800" b="1">
              <a:solidFill>
                <a:sysClr val="windowText" lastClr="000000"/>
              </a:solidFill>
            </a:rPr>
            <a:t>호수</a:t>
          </a:r>
          <a:r>
            <a:rPr lang="en-US" altLang="ko-KR" sz="1800" b="1">
              <a:solidFill>
                <a:sysClr val="windowText" lastClr="000000"/>
              </a:solidFill>
            </a:rPr>
            <a:t>, </a:t>
          </a:r>
          <a:r>
            <a:rPr lang="ko-KR" altLang="en-US" sz="1800" b="1">
              <a:solidFill>
                <a:sysClr val="windowText" lastClr="000000"/>
              </a:solidFill>
            </a:rPr>
            <a:t>실험실명</a:t>
          </a:r>
          <a:r>
            <a:rPr lang="en-US" altLang="ko-KR" sz="1800" b="1">
              <a:solidFill>
                <a:sysClr val="windowText" lastClr="000000"/>
              </a:solidFill>
            </a:rPr>
            <a:t>, </a:t>
          </a:r>
          <a:r>
            <a:rPr lang="ko-KR" altLang="en-US" sz="1800" b="1">
              <a:solidFill>
                <a:sysClr val="windowText" lastClr="000000"/>
              </a:solidFill>
            </a:rPr>
            <a:t>공간코드번호</a:t>
          </a:r>
          <a:r>
            <a:rPr lang="en-US" altLang="ko-KR" sz="1800" b="1">
              <a:solidFill>
                <a:sysClr val="windowText" lastClr="000000"/>
              </a:solidFill>
            </a:rPr>
            <a:t> </a:t>
          </a:r>
          <a:r>
            <a:rPr lang="ko-KR" altLang="en-US" sz="1800" b="1">
              <a:solidFill>
                <a:sysClr val="windowText" lastClr="000000"/>
              </a:solidFill>
            </a:rPr>
            <a:t>에 내용변경 발생 시 관련사항을 </a:t>
          </a:r>
          <a:r>
            <a:rPr lang="ko-KR" altLang="en-US" sz="1800" b="1" baseline="0">
              <a:solidFill>
                <a:sysClr val="windowText" lastClr="000000"/>
              </a:solidFill>
            </a:rPr>
            <a:t> </a:t>
          </a:r>
          <a:r>
            <a:rPr lang="ko-KR" altLang="en-US" sz="1800" b="1">
              <a:solidFill>
                <a:sysClr val="windowText" lastClr="000000"/>
              </a:solidFill>
            </a:rPr>
            <a:t>모두   작성 후 </a:t>
          </a:r>
          <a:r>
            <a:rPr lang="en-US" altLang="ko-KR" sz="1800" b="1">
              <a:solidFill>
                <a:sysClr val="windowText" lastClr="000000"/>
              </a:solidFill>
            </a:rPr>
            <a:t>"</a:t>
          </a:r>
          <a:r>
            <a:rPr lang="ko-KR" altLang="en-US" sz="1800" b="1">
              <a:solidFill>
                <a:sysClr val="windowText" lastClr="000000"/>
              </a:solidFill>
            </a:rPr>
            <a:t>수정</a:t>
          </a:r>
          <a:r>
            <a:rPr lang="en-US" altLang="ko-KR" sz="1800" b="1">
              <a:solidFill>
                <a:sysClr val="windowText" lastClr="000000"/>
              </a:solidFill>
            </a:rPr>
            <a:t>" </a:t>
          </a:r>
          <a:r>
            <a:rPr lang="ko-KR" altLang="en-US" sz="1800" b="1">
              <a:solidFill>
                <a:sysClr val="windowText" lastClr="000000"/>
              </a:solidFill>
            </a:rPr>
            <a:t>로 체크</a:t>
          </a:r>
          <a:r>
            <a:rPr lang="en-US" altLang="ko-KR" sz="1800" b="1">
              <a:solidFill>
                <a:sysClr val="windowText" lastClr="000000"/>
              </a:solidFill>
            </a:rPr>
            <a:t>,  </a:t>
          </a:r>
          <a:r>
            <a:rPr lang="ko-KR" altLang="en-US" sz="1800" b="1">
              <a:solidFill>
                <a:sysClr val="windowText" lastClr="000000"/>
              </a:solidFill>
            </a:rPr>
            <a:t>수정부분은 붉은색</a:t>
          </a:r>
          <a:r>
            <a:rPr lang="ko-KR" altLang="en-US" sz="1800" b="1" baseline="0">
              <a:solidFill>
                <a:sysClr val="windowText" lastClr="000000"/>
              </a:solidFill>
            </a:rPr>
            <a:t> 표시</a:t>
          </a:r>
          <a:endParaRPr lang="en-US" altLang="ko-KR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3905250</xdr:colOff>
      <xdr:row>1</xdr:row>
      <xdr:rowOff>40822</xdr:rowOff>
    </xdr:from>
    <xdr:to>
      <xdr:col>29</xdr:col>
      <xdr:colOff>27214</xdr:colOff>
      <xdr:row>2</xdr:row>
      <xdr:rowOff>5116286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46679" y="693965"/>
          <a:ext cx="13865678" cy="5456464"/>
        </a:xfrm>
        <a:prstGeom prst="rect">
          <a:avLst/>
        </a:prstGeom>
        <a:solidFill>
          <a:srgbClr val="FFFFCC"/>
        </a:solidFill>
        <a:ln w="12700" cmpd="sng">
          <a:solidFill>
            <a:srgbClr val="0066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ko-KR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견고딕" pitchFamily="18" charset="-127"/>
            <a:ea typeface="HY견고딕" pitchFamily="18" charset="-127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견고딕" pitchFamily="18" charset="-127"/>
              <a:ea typeface="HY견고딕" pitchFamily="18" charset="-127"/>
              <a:cs typeface="+mn-cs"/>
            </a:rPr>
            <a:t>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■ 연구실험실 이란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연구기관등이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연구개발활동을 위하여 설치한 시설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장비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연구실험실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연구재료등 연구시설을  말하며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안전사고 예방을 위하여 매년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회 정밀안전진단을  받아야 함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   (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안전환경 조성에 관한 법률 제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조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벌칙사항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: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벌금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5,000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만원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,  5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년이하 징역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en-US" altLang="ko-KR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견고딕" pitchFamily="18" charset="-127"/>
            <a:ea typeface="HY견고딕" pitchFamily="18" charset="-127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■ 연구실의 범주</a:t>
          </a:r>
          <a:endParaRPr kumimoji="0" lang="en-US" altLang="ko-KR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  <a:r>
            <a:rPr kumimoji="0" lang="ko-KR" altLang="en-US" sz="20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단순 일반사무실을 제외한 실험</a:t>
          </a:r>
          <a:r>
            <a:rPr kumimoji="0" lang="en-US" altLang="ko-KR" sz="20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20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실습을 수행하는 모든 연구시설등이 포함됩니다</a:t>
          </a:r>
          <a:r>
            <a:rPr kumimoji="0" lang="en-US" altLang="ko-KR" sz="2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저장실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보관실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저온실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시약실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배양실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사육실등 연구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실험관련 모든 보관시설</a:t>
          </a:r>
          <a:endParaRPr kumimoji="0" lang="en-US" altLang="ko-KR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- 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실험준비실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실습실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실험실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기재실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세척실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검사실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동물실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수술실</a:t>
          </a:r>
          <a:endParaRPr kumimoji="0" lang="en-US" altLang="ko-KR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-  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암실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기기실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분석실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SEM/TEM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실등 공통장비 센터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모든 분석장비등이 설치된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연구시설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- 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스튜디오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cad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전산실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설계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제도실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모형제작실등 실습실</a:t>
          </a:r>
          <a:endParaRPr kumimoji="0" lang="en-US" altLang="ko-KR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- 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연구실험용 움직이는 물체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비행기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자동차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배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등의 장비 및 시설  </a:t>
          </a:r>
          <a:endParaRPr kumimoji="0" lang="en-US" altLang="ko-KR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- 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기타 상기의 사항과 유사한 연구시설</a:t>
          </a:r>
          <a:endParaRPr kumimoji="0" lang="en-US" altLang="ko-KR" sz="2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ko-KR" altLang="en-US" sz="2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~1/&#52852;&#52852;&#50724;~1/2019&#54617;&#45380;&#46020;%201&#54617;&#44592;%20&#50672;&#44396;&#49892;&#54744;&#49892;%20&#47749;&#45800;_1908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54617;&#45380;&#46020;%202&#54617;&#44592;%20&#50672;&#44396;&#49892;&#54744;&#49892;%20&#47749;&#45800;_18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만"/>
      <sheetName val="삭제 실험실"/>
      <sheetName val="LMO연구실 현황"/>
      <sheetName val="안전대진단 DB"/>
      <sheetName val="Sheet1"/>
      <sheetName val="취합"/>
      <sheetName val="LMO 정리"/>
      <sheetName val="LMO원본"/>
      <sheetName val="면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병동-001</v>
          </cell>
          <cell r="B2" t="str">
            <v>부설연구기관(연구진흥팀)</v>
          </cell>
          <cell r="C2" t="str">
            <v>류마티즘연구소</v>
          </cell>
          <cell r="D2" t="str">
            <v>병원동관</v>
          </cell>
          <cell r="E2">
            <v>238</v>
          </cell>
          <cell r="F2" t="str">
            <v>류마티즘연구소
(235호: 암실, 236호: 연골배양실,238호: 실험실)</v>
          </cell>
          <cell r="G2" t="str">
            <v>H-401-F-02-18</v>
          </cell>
          <cell r="H2" t="str">
            <v>의학/생물</v>
          </cell>
          <cell r="I2">
            <v>59.7</v>
          </cell>
          <cell r="J2" t="str">
            <v>2등급</v>
          </cell>
        </row>
        <row r="3">
          <cell r="A3" t="str">
            <v>산학-012</v>
          </cell>
          <cell r="B3" t="str">
            <v>공과대학 행정2팀</v>
          </cell>
          <cell r="C3" t="str">
            <v>생체공학전공</v>
          </cell>
          <cell r="D3" t="str">
            <v>산학기술관</v>
          </cell>
          <cell r="E3">
            <v>107</v>
          </cell>
          <cell r="F3" t="str">
            <v>생체의광학및광의학연구실</v>
          </cell>
          <cell r="G3" t="str">
            <v>H-304-F-01-06</v>
          </cell>
          <cell r="H3" t="str">
            <v>전기/전자</v>
          </cell>
          <cell r="I3" t="str">
            <v>80.81</v>
          </cell>
          <cell r="J3" t="str">
            <v>2등급</v>
          </cell>
        </row>
        <row r="4">
          <cell r="A4" t="str">
            <v>의본-036</v>
          </cell>
          <cell r="B4" t="str">
            <v>의과대학</v>
          </cell>
          <cell r="C4" t="str">
            <v>임상교수중앙실험실</v>
          </cell>
          <cell r="D4" t="str">
            <v>의대본관</v>
          </cell>
          <cell r="E4">
            <v>417</v>
          </cell>
          <cell r="F4" t="str">
            <v>임상교수중앙실험실3(417-5,9)</v>
          </cell>
          <cell r="G4" t="str">
            <v>H-606-F-04-17</v>
          </cell>
          <cell r="H4" t="str">
            <v>의학/생물</v>
          </cell>
          <cell r="I4" t="str">
            <v>177.16</v>
          </cell>
          <cell r="J4" t="str">
            <v>2등급</v>
          </cell>
        </row>
        <row r="5">
          <cell r="A5" t="str">
            <v>의본-035</v>
          </cell>
          <cell r="B5" t="str">
            <v>사업단/센터(연구지원팀)</v>
          </cell>
          <cell r="C5" t="str">
            <v>난치성신경계질환세포치료센터</v>
          </cell>
          <cell r="D5" t="str">
            <v>의대본관</v>
          </cell>
          <cell r="E5" t="str">
            <v>417-1</v>
          </cell>
          <cell r="F5" t="str">
            <v>세포치료센터(417-2,4)</v>
          </cell>
          <cell r="G5" t="str">
            <v>H-606-F-04-17-1</v>
          </cell>
          <cell r="H5" t="str">
            <v>의학/생물</v>
          </cell>
          <cell r="I5" t="str">
            <v>159.51</v>
          </cell>
          <cell r="J5" t="str">
            <v>1등급</v>
          </cell>
        </row>
        <row r="6">
          <cell r="A6" t="str">
            <v>의본-031</v>
          </cell>
          <cell r="B6" t="str">
            <v>사업단/센터(연구지원팀)</v>
          </cell>
          <cell r="C6" t="str">
            <v>난치성신경계질환세포치료센터</v>
          </cell>
          <cell r="D6" t="str">
            <v>의대본관</v>
          </cell>
          <cell r="E6" t="str">
            <v>417-6</v>
          </cell>
          <cell r="F6" t="str">
            <v>표본제작실(417-7,8)</v>
          </cell>
          <cell r="G6" t="str">
            <v>H-606-F-04-17-6</v>
          </cell>
          <cell r="H6" t="str">
            <v>의학/생물</v>
          </cell>
          <cell r="I6" t="str">
            <v>18.31</v>
          </cell>
          <cell r="J6" t="str">
            <v>1등급</v>
          </cell>
        </row>
        <row r="7">
          <cell r="A7" t="str">
            <v>의본-020</v>
          </cell>
          <cell r="B7" t="str">
            <v>의과대학</v>
          </cell>
          <cell r="C7" t="str">
            <v>임상교수중앙실험실</v>
          </cell>
          <cell r="D7" t="str">
            <v>의대본관</v>
          </cell>
          <cell r="E7">
            <v>517</v>
          </cell>
          <cell r="F7" t="str">
            <v>임상교수중앙실험실1(517-9,10)</v>
          </cell>
          <cell r="G7" t="str">
            <v>H-606-F-05-17</v>
          </cell>
          <cell r="H7" t="str">
            <v>의학/생물</v>
          </cell>
          <cell r="I7" t="str">
            <v>332.87</v>
          </cell>
          <cell r="J7" t="str">
            <v>2등급</v>
          </cell>
        </row>
        <row r="8">
          <cell r="A8" t="str">
            <v>자연-077</v>
          </cell>
          <cell r="B8" t="str">
            <v>자연과학대학</v>
          </cell>
          <cell r="C8" t="str">
            <v>물리학과</v>
          </cell>
          <cell r="D8" t="str">
            <v>자연과학관</v>
          </cell>
          <cell r="E8">
            <v>213</v>
          </cell>
          <cell r="F8" t="str">
            <v>일반물리실험실4</v>
          </cell>
          <cell r="G8" t="str">
            <v>H-507-F-02-13</v>
          </cell>
          <cell r="H8" t="str">
            <v>기계/물리</v>
          </cell>
          <cell r="I8" t="str">
            <v>86.4</v>
          </cell>
          <cell r="J8" t="str">
            <v>1등급</v>
          </cell>
        </row>
        <row r="9">
          <cell r="A9" t="str">
            <v>자연-059</v>
          </cell>
          <cell r="B9" t="str">
            <v>자연과학대학</v>
          </cell>
          <cell r="C9" t="str">
            <v>화학과</v>
          </cell>
          <cell r="D9" t="str">
            <v>자연과학관</v>
          </cell>
          <cell r="E9">
            <v>317</v>
          </cell>
          <cell r="F9" t="str">
            <v>단백질생물공학실험실</v>
          </cell>
          <cell r="G9" t="str">
            <v>H-507-F-03-17</v>
          </cell>
          <cell r="H9" t="str">
            <v>화학/화공</v>
          </cell>
          <cell r="I9" t="str">
            <v>96.84</v>
          </cell>
          <cell r="J9" t="str">
            <v>1등급</v>
          </cell>
        </row>
        <row r="10">
          <cell r="A10" t="str">
            <v>자연-044</v>
          </cell>
          <cell r="B10" t="str">
            <v>자연과학대학</v>
          </cell>
          <cell r="C10" t="str">
            <v>생명과학과</v>
          </cell>
          <cell r="D10" t="str">
            <v>자연과학관</v>
          </cell>
          <cell r="E10">
            <v>501</v>
          </cell>
          <cell r="F10" t="str">
            <v>세포배양실</v>
          </cell>
          <cell r="G10" t="str">
            <v>H-507-F-05-01</v>
          </cell>
          <cell r="H10" t="str">
            <v>의학/생물</v>
          </cell>
          <cell r="I10" t="str">
            <v>48</v>
          </cell>
          <cell r="J10" t="str">
            <v>1등급</v>
          </cell>
        </row>
        <row r="11">
          <cell r="A11" t="str">
            <v>자연-042</v>
          </cell>
          <cell r="B11" t="str">
            <v>자연과학대학</v>
          </cell>
          <cell r="C11" t="str">
            <v>생명과학과</v>
          </cell>
          <cell r="D11" t="str">
            <v>자연과학관</v>
          </cell>
          <cell r="E11">
            <v>502</v>
          </cell>
          <cell r="F11" t="str">
            <v>시스템 신경생물학 연구실험실</v>
          </cell>
          <cell r="G11" t="str">
            <v>H-507-F-05-02</v>
          </cell>
          <cell r="H11" t="str">
            <v>의학/생물</v>
          </cell>
          <cell r="I11" t="str">
            <v>86.4</v>
          </cell>
          <cell r="J11" t="str">
            <v>1등급</v>
          </cell>
        </row>
        <row r="12">
          <cell r="A12" t="str">
            <v>자연-045</v>
          </cell>
          <cell r="B12" t="str">
            <v>자연과학대학</v>
          </cell>
          <cell r="C12" t="str">
            <v>생명과학과</v>
          </cell>
          <cell r="D12" t="str">
            <v>자연과학관</v>
          </cell>
          <cell r="E12">
            <v>504</v>
          </cell>
          <cell r="F12" t="str">
            <v>분자세포생물학연구실</v>
          </cell>
          <cell r="G12" t="str">
            <v>H-507-F-05-04</v>
          </cell>
          <cell r="H12" t="str">
            <v>의학/생물</v>
          </cell>
          <cell r="I12" t="str">
            <v>86.4</v>
          </cell>
          <cell r="J12" t="str">
            <v>1등급</v>
          </cell>
        </row>
        <row r="13">
          <cell r="A13" t="str">
            <v>자연-031</v>
          </cell>
          <cell r="B13" t="str">
            <v>자연과학대학</v>
          </cell>
          <cell r="C13" t="str">
            <v>생명과학과</v>
          </cell>
          <cell r="D13" t="str">
            <v>자연과학관</v>
          </cell>
          <cell r="E13">
            <v>510</v>
          </cell>
          <cell r="F13" t="str">
            <v>발생유전학실험실</v>
          </cell>
          <cell r="G13" t="str">
            <v>H-507-F-05-10</v>
          </cell>
          <cell r="H13" t="str">
            <v>의학/생물</v>
          </cell>
          <cell r="I13" t="str">
            <v>86.4</v>
          </cell>
          <cell r="J13" t="str">
            <v>1등급</v>
          </cell>
        </row>
        <row r="14">
          <cell r="A14" t="str">
            <v>자연-032</v>
          </cell>
          <cell r="B14" t="str">
            <v>자연과학대학</v>
          </cell>
          <cell r="C14" t="str">
            <v>생명과학과</v>
          </cell>
          <cell r="D14" t="str">
            <v>자연과학관</v>
          </cell>
          <cell r="E14">
            <v>513</v>
          </cell>
          <cell r="F14" t="str">
            <v>발생분화연구실험실</v>
          </cell>
          <cell r="G14" t="str">
            <v>H-507-F-05-13</v>
          </cell>
          <cell r="H14" t="str">
            <v>의학/생물</v>
          </cell>
          <cell r="I14" t="str">
            <v>86.4</v>
          </cell>
          <cell r="J14" t="str">
            <v>1등급</v>
          </cell>
        </row>
        <row r="15">
          <cell r="A15" t="str">
            <v>자연-033</v>
          </cell>
          <cell r="B15" t="str">
            <v>자연과학대학</v>
          </cell>
          <cell r="C15" t="str">
            <v>생명과학과</v>
          </cell>
          <cell r="D15" t="str">
            <v>자연과학관</v>
          </cell>
          <cell r="E15">
            <v>515</v>
          </cell>
          <cell r="F15" t="str">
            <v>병태생리학실험실</v>
          </cell>
          <cell r="G15" t="str">
            <v>H-507-F-05-15</v>
          </cell>
          <cell r="H15" t="str">
            <v>의학/생물</v>
          </cell>
          <cell r="I15" t="str">
            <v>65.16</v>
          </cell>
          <cell r="J15" t="str">
            <v>1등급</v>
          </cell>
        </row>
        <row r="16">
          <cell r="A16" t="str">
            <v>자연-046</v>
          </cell>
          <cell r="B16" t="str">
            <v>자연과학대학</v>
          </cell>
          <cell r="C16" t="str">
            <v>생명과학과</v>
          </cell>
          <cell r="D16" t="str">
            <v>자연과학관</v>
          </cell>
          <cell r="E16">
            <v>521</v>
          </cell>
          <cell r="F16" t="str">
            <v>분자유전학연구실</v>
          </cell>
          <cell r="G16" t="str">
            <v>H-507-F-05-21</v>
          </cell>
          <cell r="H16" t="str">
            <v>의학/생물</v>
          </cell>
          <cell r="I16" t="str">
            <v>92.88</v>
          </cell>
          <cell r="J16" t="str">
            <v>1등급</v>
          </cell>
        </row>
        <row r="17">
          <cell r="A17" t="str">
            <v>자연-036</v>
          </cell>
          <cell r="B17" t="str">
            <v>자연과학대학</v>
          </cell>
          <cell r="C17" t="str">
            <v>생명과학과</v>
          </cell>
          <cell r="D17" t="str">
            <v>자연과학관</v>
          </cell>
          <cell r="E17">
            <v>523</v>
          </cell>
          <cell r="F17" t="str">
            <v>식물생명공학연구실</v>
          </cell>
          <cell r="G17" t="str">
            <v>H-507-F-05-23</v>
          </cell>
          <cell r="H17" t="str">
            <v>의학/생물</v>
          </cell>
          <cell r="I17" t="str">
            <v>57.6</v>
          </cell>
          <cell r="J17" t="str">
            <v>1등급</v>
          </cell>
        </row>
        <row r="18">
          <cell r="A18" t="str">
            <v>자연-043</v>
          </cell>
          <cell r="B18" t="str">
            <v>자연과학대학</v>
          </cell>
          <cell r="C18" t="str">
            <v>생명과학과</v>
          </cell>
          <cell r="D18" t="str">
            <v>자연과학관</v>
          </cell>
          <cell r="E18">
            <v>529</v>
          </cell>
          <cell r="F18" t="str">
            <v>분자미생물학연구실</v>
          </cell>
          <cell r="G18" t="str">
            <v>H-507-F-05-29</v>
          </cell>
          <cell r="H18" t="str">
            <v>의학/생물</v>
          </cell>
          <cell r="I18" t="str">
            <v>86.4</v>
          </cell>
          <cell r="J18" t="str">
            <v>2등급</v>
          </cell>
        </row>
        <row r="19">
          <cell r="A19" t="str">
            <v>자연-022</v>
          </cell>
          <cell r="B19" t="str">
            <v>자연과학대학</v>
          </cell>
          <cell r="C19" t="str">
            <v>생명과학과</v>
          </cell>
          <cell r="D19" t="str">
            <v>자연과학관</v>
          </cell>
          <cell r="E19">
            <v>537</v>
          </cell>
          <cell r="F19" t="str">
            <v>나노바이오실험실</v>
          </cell>
          <cell r="G19" t="str">
            <v>H-507-F-05-37</v>
          </cell>
          <cell r="H19" t="str">
            <v>의학/생물</v>
          </cell>
          <cell r="I19" t="str">
            <v>74.4</v>
          </cell>
          <cell r="J19" t="str">
            <v>1등급</v>
          </cell>
        </row>
        <row r="20">
          <cell r="A20" t="str">
            <v>자연-017</v>
          </cell>
          <cell r="B20" t="str">
            <v>자연과학대학</v>
          </cell>
          <cell r="C20" t="str">
            <v>생명과학과</v>
          </cell>
          <cell r="D20" t="str">
            <v>자연과학관</v>
          </cell>
          <cell r="E20">
            <v>538</v>
          </cell>
          <cell r="F20" t="str">
            <v>식물신호전달연구실</v>
          </cell>
          <cell r="G20" t="str">
            <v>H-507-F-05-38</v>
          </cell>
          <cell r="H20" t="str">
            <v>의학/생물</v>
          </cell>
          <cell r="I20" t="str">
            <v>95.28</v>
          </cell>
          <cell r="J20" t="str">
            <v>1등급</v>
          </cell>
        </row>
        <row r="21">
          <cell r="A21" t="str">
            <v>자연-063</v>
          </cell>
          <cell r="B21" t="str">
            <v>자연과학대학</v>
          </cell>
          <cell r="C21" t="str">
            <v>생명과학과</v>
          </cell>
          <cell r="D21" t="str">
            <v>자연과학관</v>
          </cell>
          <cell r="E21" t="str">
            <v>603~4</v>
          </cell>
          <cell r="F21" t="str">
            <v>분자생화학연구실</v>
          </cell>
          <cell r="G21" t="str">
            <v>H-507-F-06-03</v>
          </cell>
          <cell r="H21" t="str">
            <v>의학/생물</v>
          </cell>
          <cell r="I21" t="str">
            <v>98.21</v>
          </cell>
          <cell r="J21" t="str">
            <v>1등급</v>
          </cell>
        </row>
        <row r="22">
          <cell r="A22" t="str">
            <v>자연-001</v>
          </cell>
          <cell r="B22" t="str">
            <v>산학협력단(의학연구지원센터)</v>
          </cell>
          <cell r="C22" t="str">
            <v>의학연구지원센터</v>
          </cell>
          <cell r="D22" t="str">
            <v>자연과학관</v>
          </cell>
          <cell r="E22" t="str">
            <v>PH</v>
          </cell>
          <cell r="F22" t="str">
            <v>실험동물연구실</v>
          </cell>
          <cell r="G22" t="str">
            <v>H-507-P-01-01</v>
          </cell>
          <cell r="H22" t="str">
            <v>의학/생물</v>
          </cell>
          <cell r="I22" t="str">
            <v>24</v>
          </cell>
          <cell r="J22" t="str">
            <v>1등급</v>
          </cell>
        </row>
        <row r="23">
          <cell r="A23" t="str">
            <v>정보-022</v>
          </cell>
          <cell r="B23" t="str">
            <v>공과대학 행정3팀</v>
          </cell>
          <cell r="C23" t="str">
            <v>생명공학과</v>
          </cell>
          <cell r="D23" t="str">
            <v>정보통신관</v>
          </cell>
          <cell r="E23" t="str">
            <v>912(우)</v>
          </cell>
          <cell r="F23" t="str">
            <v>RNAi유전자치료연구실(세포배양실Ⅱ)</v>
          </cell>
          <cell r="G23" t="str">
            <v>H-305-F-09-17</v>
          </cell>
          <cell r="H23" t="str">
            <v>의학/생물</v>
          </cell>
          <cell r="I23" t="str">
            <v>314.53</v>
          </cell>
          <cell r="J23" t="str">
            <v>1등급</v>
          </cell>
        </row>
        <row r="24">
          <cell r="A24" t="str">
            <v>정보-021</v>
          </cell>
          <cell r="B24" t="str">
            <v>공과대학 행정3팀</v>
          </cell>
          <cell r="C24" t="str">
            <v>생명공학과</v>
          </cell>
          <cell r="D24" t="str">
            <v>정보통신관</v>
          </cell>
          <cell r="E24" t="str">
            <v>912(좌)</v>
          </cell>
          <cell r="F24" t="str">
            <v>응용유전생화학실험실(세포배양실Ⅰ,암실)</v>
          </cell>
          <cell r="G24" t="str">
            <v>H-305-F-09-17</v>
          </cell>
          <cell r="H24" t="str">
            <v>의학/생물</v>
          </cell>
          <cell r="I24" t="str">
            <v>314.53</v>
          </cell>
          <cell r="J24" t="str">
            <v>1등급</v>
          </cell>
        </row>
        <row r="25">
          <cell r="A25" t="str">
            <v>정보-020</v>
          </cell>
          <cell r="B25" t="str">
            <v>공과대학 행정3팀</v>
          </cell>
          <cell r="C25" t="str">
            <v>생명공학과</v>
          </cell>
          <cell r="D25" t="str">
            <v>정보통신관</v>
          </cell>
          <cell r="E25" t="str">
            <v>912(중)</v>
          </cell>
          <cell r="F25" t="str">
            <v>바이오의약연구실
(소형기기실, 저온실)</v>
          </cell>
          <cell r="G25" t="str">
            <v>H-305-F-09-17</v>
          </cell>
          <cell r="H25" t="str">
            <v>의학/생물</v>
          </cell>
          <cell r="I25" t="str">
            <v>314.53</v>
          </cell>
          <cell r="J25" t="str">
            <v>1등급</v>
          </cell>
        </row>
        <row r="26">
          <cell r="A26" t="str">
            <v>정보-019</v>
          </cell>
          <cell r="B26" t="str">
            <v>공과대학 행정3팀</v>
          </cell>
          <cell r="C26" t="str">
            <v>생명공학과</v>
          </cell>
          <cell r="D26" t="str">
            <v>정보통신관</v>
          </cell>
          <cell r="E26">
            <v>1001</v>
          </cell>
          <cell r="F26" t="str">
            <v>유전자치료연구실1</v>
          </cell>
          <cell r="G26" t="str">
            <v>H-305-F-10-01</v>
          </cell>
          <cell r="H26" t="str">
            <v>의학/생물</v>
          </cell>
          <cell r="I26" t="str">
            <v>65.12</v>
          </cell>
          <cell r="J26" t="str">
            <v>2등급</v>
          </cell>
        </row>
        <row r="27">
          <cell r="A27" t="str">
            <v>정보-017</v>
          </cell>
          <cell r="B27" t="str">
            <v>공과대학 행정3팀</v>
          </cell>
          <cell r="C27" t="str">
            <v>생명공학과</v>
          </cell>
          <cell r="D27" t="str">
            <v>정보통신관</v>
          </cell>
          <cell r="E27">
            <v>1003</v>
          </cell>
          <cell r="F27" t="str">
            <v>기기실-3</v>
          </cell>
          <cell r="G27" t="str">
            <v>H-305-F-10-02-2</v>
          </cell>
          <cell r="H27" t="str">
            <v>의학/생물</v>
          </cell>
          <cell r="I27" t="str">
            <v>34.55</v>
          </cell>
          <cell r="J27" t="str">
            <v>1등급</v>
          </cell>
        </row>
        <row r="28">
          <cell r="A28" t="str">
            <v>정보-015</v>
          </cell>
          <cell r="B28" t="str">
            <v>공과대학 행정3팀</v>
          </cell>
          <cell r="C28" t="str">
            <v>생명공학과</v>
          </cell>
          <cell r="D28" t="str">
            <v>정보통신관</v>
          </cell>
          <cell r="E28">
            <v>1015</v>
          </cell>
          <cell r="F28" t="str">
            <v>동물실</v>
          </cell>
          <cell r="G28" t="str">
            <v>H-305-F-10-12</v>
          </cell>
          <cell r="H28" t="str">
            <v>의학/생물</v>
          </cell>
          <cell r="I28" t="str">
            <v>49.39</v>
          </cell>
          <cell r="J28" t="str">
            <v>2등급</v>
          </cell>
        </row>
        <row r="29">
          <cell r="A29" t="str">
            <v>정보-011</v>
          </cell>
          <cell r="B29" t="str">
            <v>공과대학 행정3팀</v>
          </cell>
          <cell r="C29" t="str">
            <v>생명공학과</v>
          </cell>
          <cell r="D29" t="str">
            <v>정보통신관</v>
          </cell>
          <cell r="E29" t="str">
            <v>1018(중)</v>
          </cell>
          <cell r="F29" t="str">
            <v>유전자치료연구실(77-1018)</v>
          </cell>
          <cell r="G29" t="str">
            <v>H-305-F-10-17</v>
          </cell>
          <cell r="H29" t="str">
            <v>의학/생물</v>
          </cell>
          <cell r="I29" t="str">
            <v>277.18</v>
          </cell>
          <cell r="J29" t="str">
            <v>2등급</v>
          </cell>
        </row>
        <row r="30">
          <cell r="A30" t="str">
            <v>정보-010</v>
          </cell>
          <cell r="B30" t="str">
            <v>산학협력단(의학연구지원센터)</v>
          </cell>
          <cell r="C30" t="str">
            <v>의학연구지원센터</v>
          </cell>
          <cell r="D30" t="str">
            <v>정보통신관</v>
          </cell>
          <cell r="E30">
            <v>1101</v>
          </cell>
          <cell r="F30" t="str">
            <v>실험동물연구실</v>
          </cell>
          <cell r="G30" t="str">
            <v>H-305-F-11-01</v>
          </cell>
          <cell r="H30" t="str">
            <v>의학/생물</v>
          </cell>
          <cell r="I30" t="str">
            <v>66.74</v>
          </cell>
          <cell r="J30" t="str">
            <v>1등급</v>
          </cell>
        </row>
        <row r="31">
          <cell r="A31" t="str">
            <v>정보-009</v>
          </cell>
          <cell r="B31" t="str">
            <v>공과대학 행정3팀</v>
          </cell>
          <cell r="C31" t="str">
            <v>생명공학과</v>
          </cell>
          <cell r="D31" t="str">
            <v>정보통신관</v>
          </cell>
          <cell r="E31">
            <v>1108</v>
          </cell>
          <cell r="F31" t="str">
            <v>유전자치료연구실</v>
          </cell>
          <cell r="G31" t="str">
            <v>H-305-F-11-09</v>
          </cell>
          <cell r="H31" t="str">
            <v>의학/생물</v>
          </cell>
          <cell r="I31" t="str">
            <v>65.68</v>
          </cell>
          <cell r="J31" t="str">
            <v>2등급</v>
          </cell>
        </row>
        <row r="32">
          <cell r="A32" t="str">
            <v>1의학-031</v>
          </cell>
          <cell r="B32" t="str">
            <v>산학협력단(의학연구지원센터)</v>
          </cell>
          <cell r="C32" t="str">
            <v>의학연구지원센터</v>
          </cell>
          <cell r="D32" t="str">
            <v>제1의학관</v>
          </cell>
          <cell r="E32" t="str">
            <v>1층</v>
          </cell>
          <cell r="F32" t="str">
            <v>실험동물연구실</v>
          </cell>
          <cell r="G32" t="str">
            <v>H-604-F-01-07-1</v>
          </cell>
          <cell r="H32" t="str">
            <v>의학/생물</v>
          </cell>
          <cell r="I32" t="str">
            <v>28.17</v>
          </cell>
          <cell r="J32" t="str">
            <v>2등급</v>
          </cell>
        </row>
        <row r="33">
          <cell r="A33" t="str">
            <v>1의학-019</v>
          </cell>
          <cell r="B33" t="str">
            <v>의과대학</v>
          </cell>
          <cell r="C33" t="str">
            <v>미생물학교실</v>
          </cell>
          <cell r="D33" t="str">
            <v>제1의학관</v>
          </cell>
          <cell r="E33">
            <v>220</v>
          </cell>
          <cell r="F33" t="str">
            <v>점막면역학실험실2
(4℃Room,제1암실)</v>
          </cell>
          <cell r="G33" t="str">
            <v>H-604-F-02-20</v>
          </cell>
          <cell r="H33" t="str">
            <v>의학/생물</v>
          </cell>
          <cell r="I33" t="str">
            <v>49.36</v>
          </cell>
          <cell r="J33" t="str">
            <v>2등급</v>
          </cell>
        </row>
        <row r="34">
          <cell r="A34" t="str">
            <v>1의학-016</v>
          </cell>
          <cell r="B34" t="str">
            <v>의과대학</v>
          </cell>
          <cell r="C34" t="str">
            <v>해부세포생물학교실</v>
          </cell>
          <cell r="D34" t="str">
            <v>제1의학관</v>
          </cell>
          <cell r="E34" t="str">
            <v>310-1</v>
          </cell>
          <cell r="F34" t="str">
            <v>자가면역연구실1</v>
          </cell>
          <cell r="G34" t="str">
            <v>H-604-F-03-10-1</v>
          </cell>
          <cell r="H34" t="str">
            <v>의학/생물</v>
          </cell>
          <cell r="I34" t="str">
            <v>23.91</v>
          </cell>
          <cell r="J34" t="str">
            <v>2등급</v>
          </cell>
        </row>
        <row r="35">
          <cell r="A35" t="str">
            <v>1의학-032</v>
          </cell>
          <cell r="B35" t="str">
            <v>의과대학</v>
          </cell>
          <cell r="C35" t="str">
            <v>해부세포생물학교실</v>
          </cell>
          <cell r="D35" t="str">
            <v>제1의학관</v>
          </cell>
          <cell r="E35" t="str">
            <v>407-2</v>
          </cell>
          <cell r="F35" t="str">
            <v>생식내분비실험실</v>
          </cell>
          <cell r="G35" t="str">
            <v>H-604-F-04-07-2</v>
          </cell>
          <cell r="H35" t="str">
            <v>의학/생물</v>
          </cell>
          <cell r="I35" t="str">
            <v>47.4</v>
          </cell>
          <cell r="J35" t="str">
            <v>2등급</v>
          </cell>
        </row>
        <row r="36">
          <cell r="A36" t="str">
            <v>1의학-005</v>
          </cell>
          <cell r="B36" t="str">
            <v>의과대학</v>
          </cell>
          <cell r="C36" t="str">
            <v>병리학교실</v>
          </cell>
          <cell r="D36" t="str">
            <v>제1의학관</v>
          </cell>
          <cell r="E36" t="str">
            <v>410-1~2</v>
          </cell>
          <cell r="F36" t="str">
            <v>병리학실험실 세포배양실, 유전체분석실</v>
          </cell>
          <cell r="G36" t="str">
            <v>H-604-F-04-10-1~2</v>
          </cell>
          <cell r="H36" t="str">
            <v>의학/생물</v>
          </cell>
          <cell r="I36">
            <v>47.92</v>
          </cell>
          <cell r="J36" t="str">
            <v>2등급</v>
          </cell>
        </row>
        <row r="37">
          <cell r="A37" t="str">
            <v>1의학-003</v>
          </cell>
          <cell r="B37" t="str">
            <v>의과대학</v>
          </cell>
          <cell r="C37" t="str">
            <v>병리학교실</v>
          </cell>
          <cell r="D37" t="str">
            <v>제1의학관</v>
          </cell>
          <cell r="E37">
            <v>419</v>
          </cell>
          <cell r="F37" t="str">
            <v>유전체분석실험실</v>
          </cell>
          <cell r="G37" t="str">
            <v>H-604-F-04-19</v>
          </cell>
          <cell r="H37" t="str">
            <v>의학/생물</v>
          </cell>
          <cell r="I37">
            <v>159.91999999999999</v>
          </cell>
          <cell r="J37" t="str">
            <v>2등급</v>
          </cell>
        </row>
        <row r="38">
          <cell r="A38" t="str">
            <v>퓨전-027</v>
          </cell>
          <cell r="B38" t="str">
            <v>공과대학 행정3팀</v>
          </cell>
          <cell r="C38" t="str">
            <v>화학공학전공</v>
          </cell>
          <cell r="D38" t="str">
            <v>퓨전테크센터</v>
          </cell>
          <cell r="E38">
            <v>818</v>
          </cell>
          <cell r="F38" t="str">
            <v>바이오융합화학연구실</v>
          </cell>
          <cell r="G38" t="str">
            <v>H-208-F-08-18</v>
          </cell>
          <cell r="H38" t="str">
            <v>화학/화공</v>
          </cell>
          <cell r="I38" t="str">
            <v>91.04</v>
          </cell>
          <cell r="J38" t="str">
            <v>1등급</v>
          </cell>
        </row>
        <row r="39">
          <cell r="A39" t="str">
            <v>퓨전-007</v>
          </cell>
          <cell r="B39" t="str">
            <v>공과대학 행정3팀</v>
          </cell>
          <cell r="C39" t="str">
            <v>생명공학과</v>
          </cell>
          <cell r="D39" t="str">
            <v>퓨전테크센터</v>
          </cell>
          <cell r="E39" t="str">
            <v>1120~1122</v>
          </cell>
          <cell r="F39" t="str">
            <v>단백체실험실1,2,3
항온실,저온실,시료실/암실
세포배양실</v>
          </cell>
          <cell r="G39" t="str">
            <v>H-208-F-11-20</v>
          </cell>
          <cell r="H39" t="str">
            <v>의학/생물</v>
          </cell>
          <cell r="I39" t="str">
            <v>43.9</v>
          </cell>
          <cell r="J39" t="str">
            <v>1등급</v>
          </cell>
        </row>
        <row r="40">
          <cell r="A40" t="str">
            <v>퓨전-005</v>
          </cell>
          <cell r="B40" t="str">
            <v>부설연구기관(연구진흥팀)</v>
          </cell>
          <cell r="C40" t="str">
            <v>의생명연구원</v>
          </cell>
          <cell r="D40" t="str">
            <v>퓨전테크센터</v>
          </cell>
          <cell r="E40">
            <v>1202</v>
          </cell>
          <cell r="F40" t="str">
            <v>신호네트워킹이행연구단</v>
          </cell>
          <cell r="G40" t="str">
            <v>H-208-F-12-02</v>
          </cell>
          <cell r="H40" t="str">
            <v>의학/생물</v>
          </cell>
          <cell r="I40" t="str">
            <v>293.41</v>
          </cell>
          <cell r="J40" t="str">
            <v>2등급</v>
          </cell>
        </row>
        <row r="41">
          <cell r="A41" t="str">
            <v>퓨전-064</v>
          </cell>
          <cell r="B41" t="str">
            <v>부설연구기관(연구진흥팀)</v>
          </cell>
          <cell r="C41" t="str">
            <v>의생명연구원</v>
          </cell>
          <cell r="D41" t="str">
            <v>퓨전테크센터</v>
          </cell>
          <cell r="E41">
            <v>1203</v>
          </cell>
          <cell r="F41" t="str">
            <v>중앙세포배양실</v>
          </cell>
          <cell r="G41" t="str">
            <v>H-208-F-12-03</v>
          </cell>
          <cell r="H41" t="str">
            <v>의학/생물</v>
          </cell>
          <cell r="I41" t="str">
            <v>32.1</v>
          </cell>
          <cell r="J41" t="str">
            <v>2등급</v>
          </cell>
        </row>
        <row r="42">
          <cell r="A42" t="str">
            <v>퓨전-004</v>
          </cell>
          <cell r="B42" t="str">
            <v>산학협력단(의학연구지원센터)</v>
          </cell>
          <cell r="C42" t="str">
            <v>의학연구지원센터</v>
          </cell>
          <cell r="D42" t="str">
            <v>퓨전테크센터</v>
          </cell>
          <cell r="E42">
            <v>1204</v>
          </cell>
          <cell r="F42" t="str">
            <v>실험동물연구실</v>
          </cell>
          <cell r="G42" t="str">
            <v>H-208-F-12-04</v>
          </cell>
          <cell r="H42" t="str">
            <v>의학/생물</v>
          </cell>
          <cell r="I42" t="str">
            <v>106.37</v>
          </cell>
          <cell r="J42" t="str">
            <v>2등급</v>
          </cell>
        </row>
        <row r="43">
          <cell r="A43" t="str">
            <v>퓨전-002</v>
          </cell>
          <cell r="B43" t="str">
            <v>부설연구기관(연구진흥팀)</v>
          </cell>
          <cell r="C43" t="str">
            <v>의생명연구원</v>
          </cell>
          <cell r="D43" t="str">
            <v>퓨전테크센터</v>
          </cell>
          <cell r="E43" t="str">
            <v>1209-14</v>
          </cell>
          <cell r="F43" t="str">
            <v>줄기세포및조직재생연구단</v>
          </cell>
          <cell r="G43" t="str">
            <v>H-208-F-12-09-14</v>
          </cell>
          <cell r="H43" t="str">
            <v>의학/생물</v>
          </cell>
          <cell r="I43" t="str">
            <v>137.71</v>
          </cell>
          <cell r="J43" t="str">
            <v>1등급, 2등급</v>
          </cell>
        </row>
        <row r="44">
          <cell r="A44" t="str">
            <v>퓨전-001</v>
          </cell>
          <cell r="B44" t="str">
            <v>부설연구기관(연구진흥팀)</v>
          </cell>
          <cell r="C44" t="str">
            <v>의생명연구원</v>
          </cell>
          <cell r="D44" t="str">
            <v>퓨전테크센터</v>
          </cell>
          <cell r="E44">
            <v>1211</v>
          </cell>
          <cell r="F44" t="str">
            <v>배아줄기세포연구실</v>
          </cell>
          <cell r="G44" t="str">
            <v>H-208-F-12-11</v>
          </cell>
          <cell r="H44" t="str">
            <v>의학/생물</v>
          </cell>
          <cell r="I44" t="str">
            <v>18</v>
          </cell>
          <cell r="J44" t="str">
            <v>1등급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험실 명단(원본)"/>
      <sheetName val="Sheet1"/>
      <sheetName val="면적"/>
    </sheetNames>
    <sheetDataSet>
      <sheetData sheetId="0">
        <row r="4">
          <cell r="A4" t="str">
            <v>한양-028</v>
          </cell>
          <cell r="B4" t="str">
            <v>INNOVATION 스튜디오</v>
          </cell>
          <cell r="C4" t="str">
            <v>산학협력팀</v>
          </cell>
          <cell r="D4" t="str">
            <v>INNOVATION 스튜디오</v>
          </cell>
          <cell r="E4" t="str">
            <v>HIT</v>
          </cell>
          <cell r="F4" t="str">
            <v>B102,B104</v>
          </cell>
          <cell r="G4" t="str">
            <v>INNOVATION 스튜디오</v>
          </cell>
          <cell r="H4" t="str">
            <v>H-701-B-01-06</v>
          </cell>
          <cell r="I4" t="str">
            <v>기계/물리</v>
          </cell>
          <cell r="J4" t="str">
            <v>195.96</v>
          </cell>
        </row>
        <row r="5">
          <cell r="A5" t="str">
            <v>한양-047</v>
          </cell>
          <cell r="B5" t="str">
            <v>창업보육센터</v>
          </cell>
          <cell r="C5" t="str">
            <v>창업보육센터</v>
          </cell>
          <cell r="D5" t="str">
            <v>창업보육센터</v>
          </cell>
          <cell r="E5" t="str">
            <v>HIT</v>
          </cell>
          <cell r="F5" t="str">
            <v>B108-1</v>
          </cell>
          <cell r="G5" t="str">
            <v>키노밴션</v>
          </cell>
          <cell r="H5" t="str">
            <v>H-701-B-01-08-1</v>
          </cell>
          <cell r="I5" t="str">
            <v>전기/전자</v>
          </cell>
          <cell r="J5">
            <v>25.03</v>
          </cell>
        </row>
        <row r="6">
          <cell r="A6" t="str">
            <v>한양-048</v>
          </cell>
          <cell r="B6" t="str">
            <v>창업보육센터</v>
          </cell>
          <cell r="C6" t="str">
            <v>창업보육센터</v>
          </cell>
          <cell r="D6" t="str">
            <v>창업보육센터</v>
          </cell>
          <cell r="E6" t="str">
            <v>HIT</v>
          </cell>
          <cell r="F6" t="str">
            <v>B108-2</v>
          </cell>
          <cell r="G6" t="str">
            <v>피에이엠</v>
          </cell>
          <cell r="H6" t="str">
            <v>H-701-B-01-08-2</v>
          </cell>
          <cell r="I6" t="str">
            <v>기타(3D프린팅)</v>
          </cell>
          <cell r="J6">
            <v>28.35</v>
          </cell>
        </row>
        <row r="7">
          <cell r="A7" t="str">
            <v>한양-049</v>
          </cell>
          <cell r="B7" t="str">
            <v>창업보육센터</v>
          </cell>
          <cell r="C7" t="str">
            <v>창업보육센터</v>
          </cell>
          <cell r="D7" t="str">
            <v>창업보육센터</v>
          </cell>
          <cell r="E7" t="str">
            <v>HIT</v>
          </cell>
          <cell r="F7" t="str">
            <v>B108-3</v>
          </cell>
          <cell r="G7" t="str">
            <v>유머스트</v>
          </cell>
          <cell r="H7" t="str">
            <v>H-701-B-01-08-3</v>
          </cell>
          <cell r="I7" t="str">
            <v>전기/전자</v>
          </cell>
          <cell r="J7">
            <v>25.03</v>
          </cell>
        </row>
        <row r="8">
          <cell r="A8" t="str">
            <v>한양-023</v>
          </cell>
          <cell r="B8" t="str">
            <v>창업보육센터</v>
          </cell>
          <cell r="C8" t="str">
            <v>창업보육센터</v>
          </cell>
          <cell r="D8" t="str">
            <v>창업보육센터</v>
          </cell>
          <cell r="E8" t="str">
            <v>HIT</v>
          </cell>
          <cell r="F8" t="str">
            <v>B114-3</v>
          </cell>
          <cell r="G8" t="str">
            <v>유니트론</v>
          </cell>
          <cell r="H8" t="str">
            <v>H-701-B-01-14-3</v>
          </cell>
          <cell r="I8" t="str">
            <v>화학/화공</v>
          </cell>
          <cell r="J8" t="str">
            <v>57.91</v>
          </cell>
        </row>
        <row r="9">
          <cell r="A9" t="str">
            <v>한양-045</v>
          </cell>
          <cell r="B9" t="str">
            <v>기계공학부</v>
          </cell>
          <cell r="C9" t="str">
            <v>공과대학 행정4팀</v>
          </cell>
          <cell r="D9" t="str">
            <v>기계공학부</v>
          </cell>
          <cell r="E9" t="str">
            <v>HIT</v>
          </cell>
          <cell r="F9" t="str">
            <v>B118(3)</v>
          </cell>
          <cell r="G9" t="str">
            <v>나노에너지시스템연구실</v>
          </cell>
          <cell r="H9" t="str">
            <v>H-701-B-01-25-1</v>
          </cell>
          <cell r="I9" t="str">
            <v>기계/물리</v>
          </cell>
          <cell r="J9" t="str">
            <v>26.54</v>
          </cell>
        </row>
        <row r="10">
          <cell r="A10" t="str">
            <v>한양-027</v>
          </cell>
          <cell r="B10" t="str">
            <v>산업과학연구소</v>
          </cell>
          <cell r="C10" t="str">
            <v>부설연구기관(연구진흥팀)</v>
          </cell>
          <cell r="D10" t="str">
            <v>산업과학연구소</v>
          </cell>
          <cell r="E10" t="str">
            <v>HIT</v>
          </cell>
          <cell r="F10" t="str">
            <v>B118(1)</v>
          </cell>
          <cell r="G10" t="str">
            <v>건축음향연구실</v>
          </cell>
          <cell r="H10" t="str">
            <v>H-701-B-01-26</v>
          </cell>
          <cell r="I10" t="str">
            <v>기타(산업공학)</v>
          </cell>
          <cell r="J10" t="str">
            <v>30.37</v>
          </cell>
        </row>
        <row r="11">
          <cell r="A11" t="str">
            <v>한양-026</v>
          </cell>
          <cell r="B11" t="str">
            <v>신소재공학부</v>
          </cell>
          <cell r="C11" t="str">
            <v>부설연구기관(연구진흥팀)</v>
          </cell>
          <cell r="D11" t="str">
            <v>신소재공학부</v>
          </cell>
          <cell r="E11" t="str">
            <v>HIT</v>
          </cell>
          <cell r="F11" t="str">
            <v>B117</v>
          </cell>
          <cell r="G11" t="str">
            <v>철강공정및응용연구소</v>
          </cell>
          <cell r="H11" t="str">
            <v>H-701-B-01-27</v>
          </cell>
          <cell r="I11" t="str">
            <v>화학/화공</v>
          </cell>
          <cell r="J11" t="str">
            <v>188.37</v>
          </cell>
        </row>
        <row r="12">
          <cell r="A12" t="str">
            <v>한양-020</v>
          </cell>
          <cell r="B12" t="str">
            <v>산업과학연구소</v>
          </cell>
          <cell r="C12" t="str">
            <v>부설연구기관(연구진흥팀)</v>
          </cell>
          <cell r="D12" t="str">
            <v>산업과학연구소</v>
          </cell>
          <cell r="E12" t="str">
            <v>HIT</v>
          </cell>
          <cell r="F12" t="str">
            <v>B120(2)</v>
          </cell>
          <cell r="G12" t="str">
            <v>산업과학연구소
(정진욱 교수)</v>
          </cell>
          <cell r="H12" t="str">
            <v>H-701-B-01-28-2</v>
          </cell>
          <cell r="I12" t="str">
            <v>전기/전자</v>
          </cell>
          <cell r="J12" t="str">
            <v>24.54</v>
          </cell>
        </row>
        <row r="13">
          <cell r="A13" t="str">
            <v>한양-040</v>
          </cell>
          <cell r="B13" t="str">
            <v>산업과학연구소</v>
          </cell>
          <cell r="C13" t="str">
            <v>부설연구기관(연구진흥팀)</v>
          </cell>
          <cell r="D13" t="str">
            <v>산업과학연구소</v>
          </cell>
          <cell r="E13" t="str">
            <v>HIT</v>
          </cell>
          <cell r="F13" t="str">
            <v>B111</v>
          </cell>
          <cell r="G13" t="str">
            <v>MCDM연구실</v>
          </cell>
          <cell r="H13" t="str">
            <v>H-701-B-01-34</v>
          </cell>
          <cell r="I13" t="str">
            <v>기계/물리</v>
          </cell>
          <cell r="J13" t="str">
            <v>64.33</v>
          </cell>
        </row>
        <row r="14">
          <cell r="A14" t="str">
            <v>한양-014</v>
          </cell>
          <cell r="B14" t="str">
            <v>전기기기인력양성센터</v>
          </cell>
          <cell r="C14" t="str">
            <v>사업단/센터(연구지원팀)</v>
          </cell>
          <cell r="D14" t="str">
            <v>전기기기인력양성센터</v>
          </cell>
          <cell r="E14" t="str">
            <v>HIT</v>
          </cell>
          <cell r="F14" t="str">
            <v>B107</v>
          </cell>
          <cell r="G14" t="str">
            <v>가상현실연구실</v>
          </cell>
          <cell r="H14" t="str">
            <v>H-701-B-01-36</v>
          </cell>
          <cell r="I14" t="str">
            <v>전기/전자</v>
          </cell>
          <cell r="J14" t="str">
            <v>62.07</v>
          </cell>
        </row>
        <row r="15">
          <cell r="A15" t="str">
            <v>한양-041</v>
          </cell>
          <cell r="B15" t="str">
            <v>기계공학과</v>
          </cell>
          <cell r="C15" t="str">
            <v>공과대학 행정4팀</v>
          </cell>
          <cell r="D15" t="str">
            <v>기계공학과</v>
          </cell>
          <cell r="E15" t="str">
            <v>HIT</v>
          </cell>
          <cell r="F15" t="str">
            <v>B211</v>
          </cell>
          <cell r="G15" t="str">
            <v>마이크로로봇실험실</v>
          </cell>
          <cell r="H15" t="str">
            <v>H-701-B-02-45</v>
          </cell>
          <cell r="I15" t="str">
            <v>기계/물리</v>
          </cell>
          <cell r="J15" t="str">
            <v>27.94</v>
          </cell>
        </row>
        <row r="16">
          <cell r="A16" t="str">
            <v>한양-046</v>
          </cell>
          <cell r="B16" t="str">
            <v>창업보육센터</v>
          </cell>
          <cell r="C16" t="str">
            <v>창업보육센터</v>
          </cell>
          <cell r="D16" t="str">
            <v>창업보육센터</v>
          </cell>
          <cell r="E16" t="str">
            <v>HIT</v>
          </cell>
          <cell r="F16" t="str">
            <v>2층</v>
          </cell>
          <cell r="G16" t="str">
            <v>아이디어팩토리(외부)</v>
          </cell>
          <cell r="H16" t="str">
            <v>H-701-F-02-61</v>
          </cell>
          <cell r="I16" t="str">
            <v>기타(3D프린팅)</v>
          </cell>
          <cell r="J16" t="str">
            <v>73.97</v>
          </cell>
        </row>
        <row r="17">
          <cell r="A17" t="str">
            <v>한양-035</v>
          </cell>
          <cell r="B17" t="str">
            <v>컴퓨터공학부</v>
          </cell>
          <cell r="C17" t="str">
            <v>공과대학 행정5팀</v>
          </cell>
          <cell r="D17" t="str">
            <v>컴퓨터공학부</v>
          </cell>
          <cell r="E17" t="str">
            <v>HIT</v>
          </cell>
          <cell r="F17">
            <v>302</v>
          </cell>
          <cell r="G17" t="str">
            <v>가상현실연구실</v>
          </cell>
          <cell r="H17" t="str">
            <v>H-701-F-03-01</v>
          </cell>
          <cell r="I17" t="str">
            <v>기타(컴퓨터)</v>
          </cell>
          <cell r="J17" t="str">
            <v>123.5</v>
          </cell>
        </row>
        <row r="18">
          <cell r="A18" t="str">
            <v>한양-050</v>
          </cell>
          <cell r="B18" t="str">
            <v>생체공학전공</v>
          </cell>
          <cell r="C18" t="str">
            <v>공과대학 행정2팀</v>
          </cell>
          <cell r="D18" t="str">
            <v>생체공학전공</v>
          </cell>
          <cell r="E18" t="str">
            <v>HIT</v>
          </cell>
          <cell r="F18">
            <v>313</v>
          </cell>
          <cell r="G18" t="str">
            <v>계산신경공학연구실</v>
          </cell>
          <cell r="H18" t="str">
            <v>H-701-F-03-47</v>
          </cell>
          <cell r="I18" t="str">
            <v>전기/전자</v>
          </cell>
          <cell r="J18" t="str">
            <v>102.9</v>
          </cell>
        </row>
        <row r="19">
          <cell r="A19" t="str">
            <v>한양-007</v>
          </cell>
          <cell r="B19" t="str">
            <v>전기공학과</v>
          </cell>
          <cell r="C19" t="str">
            <v>공과대학 행정2팀</v>
          </cell>
          <cell r="D19" t="str">
            <v>전기공학과</v>
          </cell>
          <cell r="E19" t="str">
            <v>HIT</v>
          </cell>
          <cell r="F19">
            <v>402</v>
          </cell>
          <cell r="G19" t="str">
            <v>SEED LAB</v>
          </cell>
          <cell r="H19" t="str">
            <v>H-701-F-04-01</v>
          </cell>
          <cell r="I19" t="str">
            <v>전기/전자</v>
          </cell>
          <cell r="J19" t="str">
            <v>264.97</v>
          </cell>
        </row>
        <row r="20">
          <cell r="A20" t="str">
            <v>한양-012</v>
          </cell>
          <cell r="B20" t="str">
            <v>HY-MC연구센터</v>
          </cell>
          <cell r="C20" t="str">
            <v>사업단/센터(연구지원팀)</v>
          </cell>
          <cell r="D20" t="str">
            <v>HY-MC연구센터</v>
          </cell>
          <cell r="E20" t="str">
            <v>HIT</v>
          </cell>
          <cell r="F20">
            <v>406</v>
          </cell>
          <cell r="G20" t="str">
            <v>HY-MC연구센터</v>
          </cell>
          <cell r="H20" t="str">
            <v>H-701-F-04-07</v>
          </cell>
          <cell r="I20" t="str">
            <v>전기/전자</v>
          </cell>
          <cell r="J20" t="str">
            <v>141.38</v>
          </cell>
        </row>
        <row r="21">
          <cell r="A21" t="str">
            <v>한양-044</v>
          </cell>
          <cell r="B21" t="str">
            <v>전기공학과</v>
          </cell>
          <cell r="C21" t="str">
            <v>공과대학 행정2팀</v>
          </cell>
          <cell r="D21" t="str">
            <v>전기공학과</v>
          </cell>
          <cell r="E21" t="str">
            <v>HIT</v>
          </cell>
          <cell r="F21">
            <v>408</v>
          </cell>
          <cell r="G21" t="str">
            <v>SEED LAB</v>
          </cell>
          <cell r="H21" t="str">
            <v>H-701-F-04-10</v>
          </cell>
          <cell r="I21" t="str">
            <v>전기/전자</v>
          </cell>
          <cell r="J21" t="str">
            <v>145.15</v>
          </cell>
        </row>
        <row r="22">
          <cell r="A22" t="str">
            <v>한양-006</v>
          </cell>
          <cell r="B22" t="str">
            <v>공간과 디자인종합연구소</v>
          </cell>
          <cell r="C22" t="str">
            <v>부설연구기관(연구진흥팀)</v>
          </cell>
          <cell r="D22" t="str">
            <v>공간과 디자인종합연구소</v>
          </cell>
          <cell r="E22" t="str">
            <v>HIT</v>
          </cell>
          <cell r="F22">
            <v>421</v>
          </cell>
          <cell r="G22" t="str">
            <v>공간과 디자인종합연구소</v>
          </cell>
          <cell r="H22" t="str">
            <v>H-701-F-04-37</v>
          </cell>
          <cell r="I22" t="str">
            <v>건축/환경</v>
          </cell>
          <cell r="J22" t="str">
            <v>268.2</v>
          </cell>
        </row>
        <row r="23">
          <cell r="A23" t="str">
            <v>한양-034</v>
          </cell>
          <cell r="B23" t="str">
            <v>창조적지속가능 건설리더양성사업단</v>
          </cell>
          <cell r="C23" t="str">
            <v>사업단/센터(연구지원팀)</v>
          </cell>
          <cell r="D23" t="str">
            <v>창조적지속가능 건설리더양성사업단</v>
          </cell>
          <cell r="E23" t="str">
            <v>HIT</v>
          </cell>
          <cell r="F23">
            <v>415</v>
          </cell>
          <cell r="G23" t="str">
            <v>전산고체구조역학연구실</v>
          </cell>
          <cell r="H23" t="str">
            <v>H-701-F-04-45</v>
          </cell>
          <cell r="I23" t="str">
            <v>건축/환경</v>
          </cell>
          <cell r="J23" t="str">
            <v>48.6</v>
          </cell>
        </row>
        <row r="24">
          <cell r="A24" t="str">
            <v>한양-001</v>
          </cell>
          <cell r="B24" t="str">
            <v>한양기술지주회사</v>
          </cell>
          <cell r="C24" t="str">
            <v>부설연구기관(연구진흥팀)</v>
          </cell>
          <cell r="D24" t="str">
            <v>한양기술지주회사</v>
          </cell>
          <cell r="E24" t="str">
            <v>HIT</v>
          </cell>
          <cell r="F24">
            <v>523</v>
          </cell>
          <cell r="G24" t="str">
            <v>㈜에코메트론</v>
          </cell>
          <cell r="H24" t="str">
            <v>H-701-F-05-37</v>
          </cell>
          <cell r="I24" t="str">
            <v>화학/화공</v>
          </cell>
          <cell r="J24" t="str">
            <v>103.99</v>
          </cell>
        </row>
        <row r="25">
          <cell r="A25" t="str">
            <v>한양-043</v>
          </cell>
          <cell r="B25" t="str">
            <v>산업과학연구소</v>
          </cell>
          <cell r="C25" t="str">
            <v>부설연구기관(연구진흥팀)</v>
          </cell>
          <cell r="D25" t="str">
            <v>산업과학연구소</v>
          </cell>
          <cell r="E25" t="str">
            <v>HIT</v>
          </cell>
          <cell r="F25" t="str">
            <v>507-4</v>
          </cell>
          <cell r="G25" t="str">
            <v>산업과학연구소[뉴원글로벌]</v>
          </cell>
          <cell r="H25" t="str">
            <v>H-701-F-05-51-4</v>
          </cell>
          <cell r="I25" t="str">
            <v>화학/화공</v>
          </cell>
          <cell r="J25" t="str">
            <v>23.78</v>
          </cell>
        </row>
        <row r="26">
          <cell r="A26" t="str">
            <v>한양-017</v>
          </cell>
          <cell r="B26" t="str">
            <v>융합전자공학부</v>
          </cell>
          <cell r="C26" t="str">
            <v>공과대학 행정2팀</v>
          </cell>
          <cell r="D26" t="str">
            <v>융합전자공학부</v>
          </cell>
          <cell r="E26" t="str">
            <v>HIT</v>
          </cell>
          <cell r="F26">
            <v>503</v>
          </cell>
          <cell r="G26" t="str">
            <v>나노SOI공정연구실</v>
          </cell>
          <cell r="H26" t="str">
            <v>H-701-F-05-52-1</v>
          </cell>
          <cell r="I26" t="str">
            <v>전기/전자</v>
          </cell>
          <cell r="J26" t="str">
            <v>14.94</v>
          </cell>
        </row>
        <row r="27">
          <cell r="A27" t="str">
            <v>건축-009</v>
          </cell>
          <cell r="B27" t="str">
            <v>건축공학부</v>
          </cell>
          <cell r="C27" t="str">
            <v>공과대학 행정1팀</v>
          </cell>
          <cell r="D27" t="str">
            <v>건축공학부</v>
          </cell>
          <cell r="E27" t="str">
            <v>건축관</v>
          </cell>
          <cell r="F27" t="str">
            <v>지하2층</v>
          </cell>
          <cell r="G27" t="str">
            <v>건축공학부 실험실(구조공학실험실)</v>
          </cell>
          <cell r="H27" t="str">
            <v>H-202-B-02-01</v>
          </cell>
          <cell r="I27" t="str">
            <v>건축/환경</v>
          </cell>
          <cell r="J27" t="str">
            <v>235.58</v>
          </cell>
        </row>
        <row r="28">
          <cell r="A28" t="str">
            <v>건축-008</v>
          </cell>
          <cell r="B28" t="str">
            <v>건축학부</v>
          </cell>
          <cell r="C28" t="str">
            <v>공과대학 행정1팀</v>
          </cell>
          <cell r="D28" t="str">
            <v>건축학부</v>
          </cell>
          <cell r="E28" t="str">
            <v>건축관</v>
          </cell>
          <cell r="F28" t="str">
            <v>1층</v>
          </cell>
          <cell r="G28" t="str">
            <v>건축학부 설계실험실(다목적홀)</v>
          </cell>
          <cell r="H28" t="str">
            <v>H-202-F-01-01</v>
          </cell>
          <cell r="I28" t="str">
            <v>건축/환경</v>
          </cell>
          <cell r="J28" t="str">
            <v>129.87</v>
          </cell>
        </row>
        <row r="29">
          <cell r="A29" t="str">
            <v>건축-007</v>
          </cell>
          <cell r="B29" t="str">
            <v>건축학부</v>
          </cell>
          <cell r="C29" t="str">
            <v>공과대학 행정1팀</v>
          </cell>
          <cell r="D29" t="str">
            <v>건축학부</v>
          </cell>
          <cell r="E29" t="str">
            <v>건축관</v>
          </cell>
          <cell r="F29" t="str">
            <v>2층</v>
          </cell>
          <cell r="G29" t="str">
            <v>건축학부 설계실험실</v>
          </cell>
          <cell r="H29" t="str">
            <v>H-202-F-02-01</v>
          </cell>
          <cell r="I29" t="str">
            <v>건축/환경</v>
          </cell>
          <cell r="J29" t="str">
            <v>249.79</v>
          </cell>
        </row>
        <row r="30">
          <cell r="A30" t="str">
            <v>건축-006</v>
          </cell>
          <cell r="B30" t="str">
            <v>건축학부</v>
          </cell>
          <cell r="C30" t="str">
            <v>공과대학 행정1팀</v>
          </cell>
          <cell r="D30" t="str">
            <v>건축학부</v>
          </cell>
          <cell r="E30" t="str">
            <v>건축관</v>
          </cell>
          <cell r="F30" t="str">
            <v>3층</v>
          </cell>
          <cell r="G30" t="str">
            <v>건축학부 설계실험실</v>
          </cell>
          <cell r="H30" t="str">
            <v>H-202-F-03-01</v>
          </cell>
          <cell r="I30" t="str">
            <v>건축/환경</v>
          </cell>
          <cell r="J30" t="str">
            <v>329.74</v>
          </cell>
        </row>
        <row r="31">
          <cell r="A31" t="str">
            <v>건축-005</v>
          </cell>
          <cell r="B31" t="str">
            <v>건축학부</v>
          </cell>
          <cell r="C31" t="str">
            <v>공과대학 행정1팀</v>
          </cell>
          <cell r="D31" t="str">
            <v>건축학부</v>
          </cell>
          <cell r="E31" t="str">
            <v>건축관</v>
          </cell>
          <cell r="F31" t="str">
            <v>4층</v>
          </cell>
          <cell r="G31" t="str">
            <v>건축학부 설계실험실</v>
          </cell>
          <cell r="H31" t="str">
            <v>H-202-F-04-01</v>
          </cell>
          <cell r="I31" t="str">
            <v>건축/환경</v>
          </cell>
          <cell r="J31" t="str">
            <v>342.15</v>
          </cell>
        </row>
        <row r="32">
          <cell r="A32" t="str">
            <v>건축-004</v>
          </cell>
          <cell r="B32" t="str">
            <v>건축학부</v>
          </cell>
          <cell r="C32" t="str">
            <v>공과대학 행정1팀</v>
          </cell>
          <cell r="D32" t="str">
            <v>건축학부</v>
          </cell>
          <cell r="E32" t="str">
            <v>건축관</v>
          </cell>
          <cell r="F32" t="str">
            <v>5층</v>
          </cell>
          <cell r="G32" t="str">
            <v>건축학부 설계실험실</v>
          </cell>
          <cell r="H32" t="str">
            <v>H-202-F-05-01</v>
          </cell>
          <cell r="I32" t="str">
            <v>건축/환경</v>
          </cell>
          <cell r="J32" t="str">
            <v>317.38</v>
          </cell>
        </row>
        <row r="33">
          <cell r="A33" t="str">
            <v>건축-002</v>
          </cell>
          <cell r="B33" t="str">
            <v>건축공학부</v>
          </cell>
          <cell r="C33" t="str">
            <v>공과대학 행정1팀</v>
          </cell>
          <cell r="D33" t="str">
            <v>건축공학부</v>
          </cell>
          <cell r="E33" t="str">
            <v>건축관</v>
          </cell>
          <cell r="F33" t="str">
            <v>7층</v>
          </cell>
          <cell r="G33" t="str">
            <v>건축공학부 설계실험실</v>
          </cell>
          <cell r="H33" t="str">
            <v>H-202-F-07-01</v>
          </cell>
          <cell r="I33" t="str">
            <v>건축/환경</v>
          </cell>
          <cell r="J33" t="str">
            <v>268.05</v>
          </cell>
        </row>
        <row r="34">
          <cell r="A34" t="str">
            <v>공별-031</v>
          </cell>
          <cell r="B34" t="str">
            <v>기계공학부</v>
          </cell>
          <cell r="C34" t="str">
            <v>공과대학 행정4팀</v>
          </cell>
          <cell r="D34" t="str">
            <v>기계공학부</v>
          </cell>
          <cell r="E34" t="str">
            <v>공업센터별관</v>
          </cell>
          <cell r="F34" t="str">
            <v>B102</v>
          </cell>
          <cell r="G34" t="str">
            <v>설비공학/플랜트</v>
          </cell>
          <cell r="H34" t="str">
            <v>H-207-B-01-02</v>
          </cell>
          <cell r="I34" t="str">
            <v>기계/물리</v>
          </cell>
          <cell r="J34" t="str">
            <v>62.85</v>
          </cell>
        </row>
        <row r="35">
          <cell r="A35" t="str">
            <v>공별-030</v>
          </cell>
          <cell r="B35" t="str">
            <v>기계공학부</v>
          </cell>
          <cell r="C35" t="str">
            <v>공과대학 행정4팀</v>
          </cell>
          <cell r="D35" t="str">
            <v>기계공학부</v>
          </cell>
          <cell r="E35" t="str">
            <v>공업센터별관</v>
          </cell>
          <cell r="F35" t="str">
            <v>B104-1</v>
          </cell>
          <cell r="G35" t="str">
            <v>열공학증기보일러실험실</v>
          </cell>
          <cell r="H35" t="str">
            <v>H-207-B-01-04-1</v>
          </cell>
          <cell r="I35" t="str">
            <v>기계/물리</v>
          </cell>
          <cell r="J35" t="str">
            <v>24.64</v>
          </cell>
        </row>
        <row r="36">
          <cell r="A36" t="str">
            <v>공별-029</v>
          </cell>
          <cell r="B36" t="str">
            <v>기계공학부</v>
          </cell>
          <cell r="C36" t="str">
            <v>공과대학 행정4팀</v>
          </cell>
          <cell r="D36" t="str">
            <v>기계공학부</v>
          </cell>
          <cell r="E36" t="str">
            <v>공업센터별관</v>
          </cell>
          <cell r="F36" t="str">
            <v>B104-3</v>
          </cell>
          <cell r="G36" t="str">
            <v>동력계실</v>
          </cell>
          <cell r="H36" t="str">
            <v>H-207-B-01-04-3</v>
          </cell>
          <cell r="I36" t="str">
            <v>기계/물리</v>
          </cell>
          <cell r="J36" t="str">
            <v>23.36</v>
          </cell>
        </row>
        <row r="37">
          <cell r="A37" t="str">
            <v>공별-028</v>
          </cell>
          <cell r="B37" t="str">
            <v>기계공학부</v>
          </cell>
          <cell r="C37" t="str">
            <v>공과대학 행정4팀</v>
          </cell>
          <cell r="D37" t="str">
            <v>기계공학부</v>
          </cell>
          <cell r="E37" t="str">
            <v>공업센터별관</v>
          </cell>
          <cell r="F37" t="str">
            <v>B106</v>
          </cell>
          <cell r="G37" t="str">
            <v>열공학실험실</v>
          </cell>
          <cell r="H37" t="str">
            <v>H-207-B-01-06</v>
          </cell>
          <cell r="I37" t="str">
            <v>기계/물리</v>
          </cell>
          <cell r="J37" t="str">
            <v>121.81</v>
          </cell>
        </row>
        <row r="38">
          <cell r="A38" t="str">
            <v>공별-027</v>
          </cell>
          <cell r="B38" t="str">
            <v>기계공학부</v>
          </cell>
          <cell r="C38" t="str">
            <v>공과대학 행정4팀</v>
          </cell>
          <cell r="D38" t="str">
            <v>기계공학부</v>
          </cell>
          <cell r="E38" t="str">
            <v>공업센터별관</v>
          </cell>
          <cell r="F38" t="str">
            <v>B108</v>
          </cell>
          <cell r="G38" t="str">
            <v>열공학암실</v>
          </cell>
          <cell r="H38" t="str">
            <v>H-207-B-01-08</v>
          </cell>
          <cell r="I38" t="str">
            <v>기계/물리</v>
          </cell>
          <cell r="J38" t="str">
            <v>31.42</v>
          </cell>
        </row>
        <row r="39">
          <cell r="A39" t="str">
            <v>공별-026</v>
          </cell>
          <cell r="B39" t="str">
            <v>기계공학부</v>
          </cell>
          <cell r="C39" t="str">
            <v>공과대학 행정4팀</v>
          </cell>
          <cell r="D39" t="str">
            <v>기계공학부</v>
          </cell>
          <cell r="E39" t="str">
            <v>공업센터별관</v>
          </cell>
          <cell r="F39" t="str">
            <v>105-1</v>
          </cell>
          <cell r="G39" t="str">
            <v>열공학실험준비실</v>
          </cell>
          <cell r="H39" t="str">
            <v>H-207-F-01-05-1</v>
          </cell>
          <cell r="I39" t="str">
            <v>기계/물리</v>
          </cell>
          <cell r="J39" t="str">
            <v>29.16</v>
          </cell>
        </row>
        <row r="40">
          <cell r="A40" t="str">
            <v>공별-025</v>
          </cell>
          <cell r="B40" t="str">
            <v>기계공학부</v>
          </cell>
          <cell r="C40" t="str">
            <v>공과대학 행정4팀</v>
          </cell>
          <cell r="D40" t="str">
            <v>기계공학부</v>
          </cell>
          <cell r="E40" t="str">
            <v>공업센터별관</v>
          </cell>
          <cell r="F40" t="str">
            <v>105-2</v>
          </cell>
          <cell r="G40" t="str">
            <v>분무실험실</v>
          </cell>
          <cell r="H40" t="str">
            <v>H-207-F-01-05-2</v>
          </cell>
          <cell r="I40" t="str">
            <v>기계/물리</v>
          </cell>
          <cell r="J40" t="str">
            <v>29.16</v>
          </cell>
        </row>
        <row r="41">
          <cell r="A41" t="str">
            <v>공별-024</v>
          </cell>
          <cell r="B41" t="str">
            <v>미래자동차공학과</v>
          </cell>
          <cell r="C41" t="str">
            <v>공과대학 행정4팀</v>
          </cell>
          <cell r="D41" t="str">
            <v>미래자동차공학과</v>
          </cell>
          <cell r="E41" t="str">
            <v>공업센터별관</v>
          </cell>
          <cell r="F41" t="str">
            <v>106-2</v>
          </cell>
          <cell r="G41" t="str">
            <v>ACELAB실험준비실</v>
          </cell>
          <cell r="H41" t="str">
            <v>H-207-F-01-06-2</v>
          </cell>
          <cell r="I41" t="str">
            <v>기계/물리</v>
          </cell>
          <cell r="J41" t="str">
            <v>29.16</v>
          </cell>
        </row>
        <row r="42">
          <cell r="A42" t="str">
            <v>공별-023</v>
          </cell>
          <cell r="B42" t="str">
            <v>자동차전자제어연구소</v>
          </cell>
          <cell r="C42" t="str">
            <v>부설연구기관(연구진흥팀)</v>
          </cell>
          <cell r="D42" t="str">
            <v>자동차전자제어연구소</v>
          </cell>
          <cell r="E42" t="str">
            <v>공업센터별관</v>
          </cell>
          <cell r="F42">
            <v>107</v>
          </cell>
          <cell r="G42" t="str">
            <v>엔진제어실험실</v>
          </cell>
          <cell r="H42" t="str">
            <v>H-207-F-01-07</v>
          </cell>
          <cell r="I42" t="str">
            <v>기계/물리</v>
          </cell>
          <cell r="J42" t="str">
            <v>61.56</v>
          </cell>
        </row>
        <row r="43">
          <cell r="A43" t="str">
            <v>공별-022</v>
          </cell>
          <cell r="B43" t="str">
            <v>기계공학부</v>
          </cell>
          <cell r="C43" t="str">
            <v>공과대학 행정4팀</v>
          </cell>
          <cell r="D43" t="str">
            <v>기계공학부</v>
          </cell>
          <cell r="E43" t="str">
            <v>공업센터별관</v>
          </cell>
          <cell r="F43">
            <v>108</v>
          </cell>
          <cell r="G43" t="str">
            <v>열공학실험실</v>
          </cell>
          <cell r="H43" t="str">
            <v>H-207-F-01-08</v>
          </cell>
          <cell r="I43" t="str">
            <v>기계/물리</v>
          </cell>
          <cell r="J43" t="str">
            <v>61.56</v>
          </cell>
        </row>
        <row r="44">
          <cell r="A44" t="str">
            <v>공별-021</v>
          </cell>
          <cell r="B44" t="str">
            <v>기계공학부</v>
          </cell>
          <cell r="C44" t="str">
            <v>공과대학 행정4팀</v>
          </cell>
          <cell r="D44" t="str">
            <v>기계공학부</v>
          </cell>
          <cell r="E44" t="str">
            <v>공업센터별관</v>
          </cell>
          <cell r="F44" t="str">
            <v>109-2</v>
          </cell>
          <cell r="G44" t="str">
            <v>제어계측실험준비실</v>
          </cell>
          <cell r="H44" t="str">
            <v>H-207-F-01-09-2</v>
          </cell>
          <cell r="I44" t="str">
            <v>기계/물리</v>
          </cell>
          <cell r="J44" t="str">
            <v>29.5</v>
          </cell>
        </row>
        <row r="45">
          <cell r="A45" t="str">
            <v>공별-020</v>
          </cell>
          <cell r="B45" t="str">
            <v>기계공학부</v>
          </cell>
          <cell r="C45" t="str">
            <v>공과대학 행정4팀</v>
          </cell>
          <cell r="D45" t="str">
            <v>기계공학부</v>
          </cell>
          <cell r="E45" t="str">
            <v>공업센터별관</v>
          </cell>
          <cell r="F45">
            <v>110</v>
          </cell>
          <cell r="G45" t="str">
            <v>메카트로닉스실험실</v>
          </cell>
          <cell r="H45" t="str">
            <v>H-207-F-01-10</v>
          </cell>
          <cell r="I45" t="str">
            <v>기계/물리</v>
          </cell>
          <cell r="J45" t="str">
            <v>60.28</v>
          </cell>
        </row>
        <row r="46">
          <cell r="A46" t="str">
            <v>공별-019</v>
          </cell>
          <cell r="B46" t="str">
            <v>기계공학부</v>
          </cell>
          <cell r="C46" t="str">
            <v>공과대학 행정4팀</v>
          </cell>
          <cell r="D46" t="str">
            <v>기계공학부</v>
          </cell>
          <cell r="E46" t="str">
            <v>공업센터별관</v>
          </cell>
          <cell r="F46" t="str">
            <v>203-2</v>
          </cell>
          <cell r="G46" t="str">
            <v>지능계측및비파괴평가연구실</v>
          </cell>
          <cell r="H46" t="str">
            <v>H-207-F-02-03-2</v>
          </cell>
          <cell r="I46" t="str">
            <v>기계/물리</v>
          </cell>
          <cell r="J46" t="str">
            <v>58.32</v>
          </cell>
        </row>
        <row r="47">
          <cell r="A47" t="str">
            <v>공별-017</v>
          </cell>
          <cell r="B47" t="str">
            <v>기계공학부</v>
          </cell>
          <cell r="C47" t="str">
            <v>공과대학 행정4팀</v>
          </cell>
          <cell r="D47" t="str">
            <v>기계공학부</v>
          </cell>
          <cell r="E47" t="str">
            <v>공업센터별관</v>
          </cell>
          <cell r="F47">
            <v>207</v>
          </cell>
          <cell r="G47" t="str">
            <v>제어계측실험실</v>
          </cell>
          <cell r="H47" t="str">
            <v>H-207-F-02-07</v>
          </cell>
          <cell r="I47" t="str">
            <v>기계/물리</v>
          </cell>
          <cell r="J47" t="str">
            <v>116.64</v>
          </cell>
        </row>
        <row r="48">
          <cell r="A48" t="str">
            <v>공별-016</v>
          </cell>
          <cell r="B48" t="str">
            <v>기계공학부</v>
          </cell>
          <cell r="C48" t="str">
            <v>공과대학 행정4팀</v>
          </cell>
          <cell r="D48" t="str">
            <v>기계공학부</v>
          </cell>
          <cell r="E48" t="str">
            <v>공업센터별관</v>
          </cell>
          <cell r="F48">
            <v>209</v>
          </cell>
          <cell r="G48" t="str">
            <v>응용역학실험준비실/공동실험실</v>
          </cell>
          <cell r="H48" t="str">
            <v>H-207-F-02-09</v>
          </cell>
          <cell r="I48" t="str">
            <v>기계/물리</v>
          </cell>
          <cell r="J48" t="str">
            <v>29.16</v>
          </cell>
        </row>
        <row r="49">
          <cell r="A49" t="str">
            <v>공별-015</v>
          </cell>
          <cell r="B49" t="str">
            <v>기계공학부</v>
          </cell>
          <cell r="C49" t="str">
            <v>공과대학 행정4팀</v>
          </cell>
          <cell r="D49" t="str">
            <v>기계공학부</v>
          </cell>
          <cell r="E49" t="str">
            <v>공업센터별관</v>
          </cell>
          <cell r="F49">
            <v>210</v>
          </cell>
          <cell r="G49" t="str">
            <v>응용역학실험실/공동실험실</v>
          </cell>
          <cell r="H49" t="str">
            <v>H-207-F-02-10</v>
          </cell>
          <cell r="I49" t="str">
            <v>기계/물리</v>
          </cell>
          <cell r="J49" t="str">
            <v>87.48</v>
          </cell>
        </row>
        <row r="50">
          <cell r="A50" t="str">
            <v>공별-013</v>
          </cell>
          <cell r="B50" t="str">
            <v>전기공학전공</v>
          </cell>
          <cell r="C50" t="str">
            <v>공과대학 행정2팀</v>
          </cell>
          <cell r="D50" t="str">
            <v>전기공학전공</v>
          </cell>
          <cell r="E50" t="str">
            <v>공업센터별관</v>
          </cell>
          <cell r="F50" t="str">
            <v>304-2</v>
          </cell>
          <cell r="G50" t="str">
            <v>임베디드제어연구실1</v>
          </cell>
          <cell r="H50" t="str">
            <v>H-207-F-03-04-2</v>
          </cell>
          <cell r="I50" t="str">
            <v>전기/전자</v>
          </cell>
          <cell r="J50" t="str">
            <v>29.16</v>
          </cell>
        </row>
        <row r="51">
          <cell r="A51" t="str">
            <v>공별-012</v>
          </cell>
          <cell r="B51" t="str">
            <v>전기공학전공</v>
          </cell>
          <cell r="C51" t="str">
            <v>공과대학 행정2팀</v>
          </cell>
          <cell r="D51" t="str">
            <v>전기공학전공</v>
          </cell>
          <cell r="E51" t="str">
            <v>공업센터별관</v>
          </cell>
          <cell r="F51" t="str">
            <v>306-1</v>
          </cell>
          <cell r="G51" t="str">
            <v>응용플라즈마연구실3</v>
          </cell>
          <cell r="H51" t="str">
            <v>H-207-F-03-06-1</v>
          </cell>
          <cell r="I51" t="str">
            <v>전기/전자</v>
          </cell>
          <cell r="J51" t="str">
            <v>29.16</v>
          </cell>
        </row>
        <row r="52">
          <cell r="A52" t="str">
            <v>공별-011</v>
          </cell>
          <cell r="B52" t="str">
            <v>전기공학전공</v>
          </cell>
          <cell r="C52" t="str">
            <v>공과대학 행정2팀</v>
          </cell>
          <cell r="D52" t="str">
            <v>전기공학전공</v>
          </cell>
          <cell r="E52" t="str">
            <v>공업센터별관</v>
          </cell>
          <cell r="F52">
            <v>307</v>
          </cell>
          <cell r="G52" t="str">
            <v>대전력응용공학연구실</v>
          </cell>
          <cell r="H52" t="str">
            <v>H-207-F-03-07</v>
          </cell>
          <cell r="I52" t="str">
            <v>전기/전자</v>
          </cell>
          <cell r="J52" t="str">
            <v>58.32</v>
          </cell>
        </row>
        <row r="53">
          <cell r="A53" t="str">
            <v>공별-010</v>
          </cell>
          <cell r="B53" t="str">
            <v>전기공학전공</v>
          </cell>
          <cell r="C53" t="str">
            <v>공과대학 행정2팀</v>
          </cell>
          <cell r="D53" t="str">
            <v>전기공학전공</v>
          </cell>
          <cell r="E53" t="str">
            <v>공업센터별관</v>
          </cell>
          <cell r="F53">
            <v>308</v>
          </cell>
          <cell r="G53" t="str">
            <v>플라즈마전자공학연구실</v>
          </cell>
          <cell r="H53" t="str">
            <v>H-207-F-03-08</v>
          </cell>
          <cell r="I53" t="str">
            <v>전기/전자</v>
          </cell>
          <cell r="J53" t="str">
            <v>58.32</v>
          </cell>
        </row>
        <row r="54">
          <cell r="A54" t="str">
            <v>공별-033</v>
          </cell>
          <cell r="B54" t="str">
            <v>기계공학부</v>
          </cell>
          <cell r="C54" t="str">
            <v>공과대학 행정4팀</v>
          </cell>
          <cell r="D54" t="str">
            <v>기계공학부</v>
          </cell>
          <cell r="E54" t="str">
            <v>공업센터별관</v>
          </cell>
          <cell r="F54">
            <v>310</v>
          </cell>
          <cell r="G54" t="str">
            <v>바이오의료초음파연구실</v>
          </cell>
          <cell r="H54" t="str">
            <v>H-207-F-03-10</v>
          </cell>
          <cell r="I54" t="str">
            <v>기계/물리</v>
          </cell>
          <cell r="J54" t="str">
            <v>58.32</v>
          </cell>
        </row>
        <row r="55">
          <cell r="A55" t="str">
            <v>공별-009</v>
          </cell>
          <cell r="B55" t="str">
            <v>전기공학전공</v>
          </cell>
          <cell r="C55" t="str">
            <v>공과대학 행정2팀</v>
          </cell>
          <cell r="D55" t="str">
            <v>전기공학전공</v>
          </cell>
          <cell r="E55" t="str">
            <v>공업센터별관</v>
          </cell>
          <cell r="F55" t="str">
            <v>407~408</v>
          </cell>
          <cell r="G55" t="str">
            <v>전력전자실험 2</v>
          </cell>
          <cell r="H55" t="str">
            <v>H-207-F-04-07</v>
          </cell>
          <cell r="I55" t="str">
            <v>전기/전자</v>
          </cell>
          <cell r="J55" t="str">
            <v>87.48</v>
          </cell>
        </row>
        <row r="56">
          <cell r="A56" t="str">
            <v>공별-008</v>
          </cell>
          <cell r="B56" t="str">
            <v>전기공학전공</v>
          </cell>
          <cell r="C56" t="str">
            <v>공과대학 행정2팀</v>
          </cell>
          <cell r="D56" t="str">
            <v>전기공학전공</v>
          </cell>
          <cell r="E56" t="str">
            <v>공업센터별관</v>
          </cell>
          <cell r="F56">
            <v>410</v>
          </cell>
          <cell r="G56" t="str">
            <v>전기재료응용연구실</v>
          </cell>
          <cell r="H56" t="str">
            <v>H-207-F-04-10</v>
          </cell>
          <cell r="I56" t="str">
            <v>전기/전자</v>
          </cell>
          <cell r="J56" t="str">
            <v>58.32</v>
          </cell>
        </row>
        <row r="57">
          <cell r="A57" t="str">
            <v>공별-007</v>
          </cell>
          <cell r="B57" t="str">
            <v>융합전자공학부</v>
          </cell>
          <cell r="C57" t="str">
            <v>공과대학 행정2팀</v>
          </cell>
          <cell r="D57" t="str">
            <v>융합전자공학부</v>
          </cell>
          <cell r="E57" t="str">
            <v>공업센터별관</v>
          </cell>
          <cell r="F57" t="str">
            <v>501-1</v>
          </cell>
          <cell r="G57" t="str">
            <v>양자전자연구실</v>
          </cell>
          <cell r="H57" t="str">
            <v>H-207-F-05-01-1</v>
          </cell>
          <cell r="I57" t="str">
            <v>전기/전자</v>
          </cell>
          <cell r="J57" t="str">
            <v>29.16</v>
          </cell>
        </row>
        <row r="58">
          <cell r="A58" t="str">
            <v>공별-036</v>
          </cell>
          <cell r="B58" t="str">
            <v>융합전자공학부</v>
          </cell>
          <cell r="C58" t="str">
            <v>공과대학 행정2팀</v>
          </cell>
          <cell r="D58" t="str">
            <v>융합전자공학부</v>
          </cell>
          <cell r="E58" t="str">
            <v>공업센터별관</v>
          </cell>
          <cell r="F58" t="str">
            <v>506-2</v>
          </cell>
          <cell r="G58" t="str">
            <v>통신시스템연구실2</v>
          </cell>
          <cell r="H58" t="str">
            <v>H-207-F-05-06-2</v>
          </cell>
          <cell r="I58" t="str">
            <v>전기/전자</v>
          </cell>
          <cell r="J58" t="str">
            <v>29.16</v>
          </cell>
        </row>
        <row r="59">
          <cell r="A59" t="str">
            <v>공별-035</v>
          </cell>
          <cell r="B59" t="str">
            <v>융합전자공학부</v>
          </cell>
          <cell r="C59" t="str">
            <v>공과대학 행정2팀</v>
          </cell>
          <cell r="D59" t="str">
            <v>융합전자공학부</v>
          </cell>
          <cell r="E59" t="str">
            <v>공업센터별관</v>
          </cell>
          <cell r="F59" t="str">
            <v>508-1</v>
          </cell>
          <cell r="G59" t="str">
            <v>멀티미디어네트워킹연구실1</v>
          </cell>
          <cell r="H59" t="str">
            <v>H-207-F-05-08-1</v>
          </cell>
          <cell r="I59" t="str">
            <v>전기/전자</v>
          </cell>
          <cell r="J59" t="str">
            <v>29.16</v>
          </cell>
        </row>
        <row r="60">
          <cell r="A60" t="str">
            <v>공별-006</v>
          </cell>
          <cell r="B60" t="str">
            <v>융합전자공학부</v>
          </cell>
          <cell r="C60" t="str">
            <v>공과대학 행정2팀</v>
          </cell>
          <cell r="D60" t="str">
            <v>융합전자공학부</v>
          </cell>
          <cell r="E60" t="str">
            <v>공업센터별관</v>
          </cell>
          <cell r="F60" t="str">
            <v>601-2</v>
          </cell>
          <cell r="G60" t="str">
            <v>회로및시스템연구실</v>
          </cell>
          <cell r="H60" t="str">
            <v>H-207-F-06-01-2</v>
          </cell>
          <cell r="I60" t="str">
            <v>전기/전자</v>
          </cell>
          <cell r="J60" t="str">
            <v>29.16</v>
          </cell>
        </row>
        <row r="61">
          <cell r="A61" t="str">
            <v>공별-032</v>
          </cell>
          <cell r="B61" t="str">
            <v>융합전자공학부</v>
          </cell>
          <cell r="C61" t="str">
            <v>공과대학 행정2팀</v>
          </cell>
          <cell r="D61" t="str">
            <v>융합전자공학부</v>
          </cell>
          <cell r="E61" t="str">
            <v>공업센터별관</v>
          </cell>
          <cell r="F61" t="str">
            <v>606-1</v>
          </cell>
          <cell r="G61" t="str">
            <v>마이크로파공학연구실</v>
          </cell>
          <cell r="H61" t="str">
            <v>H-207-F-06-06-1</v>
          </cell>
          <cell r="I61" t="str">
            <v>전기/전자</v>
          </cell>
          <cell r="J61" t="str">
            <v>29.16</v>
          </cell>
        </row>
        <row r="62">
          <cell r="A62" t="str">
            <v>공별-005</v>
          </cell>
          <cell r="B62" t="str">
            <v>융합전자공학부</v>
          </cell>
          <cell r="C62" t="str">
            <v>공과대학 행정2팀</v>
          </cell>
          <cell r="D62" t="str">
            <v>융합전자공학부</v>
          </cell>
          <cell r="E62" t="str">
            <v>공업센터별관</v>
          </cell>
          <cell r="F62">
            <v>610</v>
          </cell>
          <cell r="G62" t="str">
            <v>광자응용실험실</v>
          </cell>
          <cell r="H62" t="str">
            <v>H-207-F-06-10</v>
          </cell>
          <cell r="I62" t="str">
            <v>전기/전자</v>
          </cell>
          <cell r="J62" t="str">
            <v>58.32</v>
          </cell>
        </row>
        <row r="63">
          <cell r="A63" t="str">
            <v>공별-034</v>
          </cell>
          <cell r="B63" t="str">
            <v>전자컴퓨터통신공학과</v>
          </cell>
          <cell r="C63" t="str">
            <v>공과대학 행정2팀</v>
          </cell>
          <cell r="D63" t="str">
            <v>전자컴퓨터통신공학과</v>
          </cell>
          <cell r="E63" t="str">
            <v>공업센터별관</v>
          </cell>
          <cell r="F63" t="str">
            <v>701-2</v>
          </cell>
          <cell r="G63" t="str">
            <v>음성,음향, 오디오신호처리연구실</v>
          </cell>
          <cell r="H63" t="str">
            <v>H-207-F-07-01-2</v>
          </cell>
          <cell r="I63" t="str">
            <v>전기/전자</v>
          </cell>
          <cell r="J63" t="str">
            <v>30.78</v>
          </cell>
        </row>
        <row r="64">
          <cell r="A64" t="str">
            <v>공별-004</v>
          </cell>
          <cell r="B64" t="str">
            <v>융합전자공학부</v>
          </cell>
          <cell r="C64" t="str">
            <v>공과대학 행정2팀</v>
          </cell>
          <cell r="D64" t="str">
            <v>융합전자공학부</v>
          </cell>
          <cell r="E64" t="str">
            <v>공업센터별관</v>
          </cell>
          <cell r="F64" t="str">
            <v>703-1</v>
          </cell>
          <cell r="G64" t="str">
            <v>광통신연구실1</v>
          </cell>
          <cell r="H64" t="str">
            <v>H-207-F-07-03-1</v>
          </cell>
          <cell r="I64" t="str">
            <v>전기/전자</v>
          </cell>
          <cell r="J64" t="str">
            <v>30.78</v>
          </cell>
        </row>
        <row r="65">
          <cell r="A65" t="str">
            <v>공별-003</v>
          </cell>
          <cell r="B65" t="str">
            <v>융합전자공학부</v>
          </cell>
          <cell r="C65" t="str">
            <v>공과대학 행정2팀</v>
          </cell>
          <cell r="D65" t="str">
            <v>융합전자공학부</v>
          </cell>
          <cell r="E65" t="str">
            <v>공업센터별관</v>
          </cell>
          <cell r="F65" t="str">
            <v>706-2</v>
          </cell>
          <cell r="G65" t="str">
            <v>신호처리및제어연구실2</v>
          </cell>
          <cell r="H65" t="str">
            <v>H-207-F-07-06-2</v>
          </cell>
          <cell r="I65" t="str">
            <v>전기/전자</v>
          </cell>
          <cell r="J65" t="str">
            <v>31.42</v>
          </cell>
        </row>
        <row r="66">
          <cell r="A66" t="str">
            <v>공별-002</v>
          </cell>
          <cell r="B66" t="str">
            <v>융합전자공학부</v>
          </cell>
          <cell r="C66" t="str">
            <v>공과대학 행정2팀</v>
          </cell>
          <cell r="D66" t="str">
            <v>융합전자공학부</v>
          </cell>
          <cell r="E66" t="str">
            <v>공업센터별관</v>
          </cell>
          <cell r="F66" t="str">
            <v>707-2</v>
          </cell>
          <cell r="G66" t="str">
            <v>융합통신연구실2</v>
          </cell>
          <cell r="H66" t="str">
            <v>H-207-F-07-07-1</v>
          </cell>
          <cell r="I66" t="str">
            <v>전기/전자</v>
          </cell>
          <cell r="J66" t="str">
            <v>31.05</v>
          </cell>
        </row>
        <row r="67">
          <cell r="A67" t="str">
            <v>공별-001</v>
          </cell>
          <cell r="B67" t="str">
            <v>융합전자공학부</v>
          </cell>
          <cell r="C67" t="str">
            <v>공과대학 행정2팀</v>
          </cell>
          <cell r="D67" t="str">
            <v>융합전자공학부</v>
          </cell>
          <cell r="E67" t="str">
            <v>공업센터별관</v>
          </cell>
          <cell r="F67" t="str">
            <v>707-1</v>
          </cell>
          <cell r="G67" t="str">
            <v>융합통신연구실1</v>
          </cell>
          <cell r="H67" t="str">
            <v>H-207-F-07-07-2</v>
          </cell>
          <cell r="I67" t="str">
            <v>전기/전자</v>
          </cell>
          <cell r="J67" t="str">
            <v>31.7</v>
          </cell>
        </row>
        <row r="68">
          <cell r="A68" t="str">
            <v>공보-014</v>
          </cell>
          <cell r="B68" t="str">
            <v>화학공학전공</v>
          </cell>
          <cell r="C68" t="str">
            <v>공과대학 행정3팀</v>
          </cell>
          <cell r="D68" t="str">
            <v>화학공학전공</v>
          </cell>
          <cell r="E68" t="str">
            <v>공업센터보일러동</v>
          </cell>
          <cell r="F68">
            <v>118</v>
          </cell>
          <cell r="G68" t="str">
            <v>나노촉매합성연구실</v>
          </cell>
          <cell r="H68" t="str">
            <v>H-207-F-01-18-1</v>
          </cell>
          <cell r="I68" t="str">
            <v>화학/화공</v>
          </cell>
          <cell r="J68" t="str">
            <v>18.14</v>
          </cell>
        </row>
        <row r="69">
          <cell r="A69" t="str">
            <v>공보-013</v>
          </cell>
          <cell r="B69" t="str">
            <v>기계공학부</v>
          </cell>
          <cell r="C69" t="str">
            <v>공과대학 행정4팀</v>
          </cell>
          <cell r="D69" t="str">
            <v>기계공학부</v>
          </cell>
          <cell r="E69" t="str">
            <v>공업센터보일러동</v>
          </cell>
          <cell r="F69" t="str">
            <v>216-1</v>
          </cell>
          <cell r="G69" t="str">
            <v>음향진동실험실</v>
          </cell>
          <cell r="H69" t="str">
            <v>H-207-F-02-16-1</v>
          </cell>
          <cell r="I69" t="str">
            <v>기계/물리</v>
          </cell>
          <cell r="J69" t="str">
            <v>21.6</v>
          </cell>
        </row>
        <row r="70">
          <cell r="A70" t="str">
            <v>공보-018</v>
          </cell>
          <cell r="B70" t="str">
            <v>기계공학부</v>
          </cell>
          <cell r="C70" t="str">
            <v>공과대학 행정4팀</v>
          </cell>
          <cell r="D70" t="str">
            <v>기계공학부</v>
          </cell>
          <cell r="E70" t="str">
            <v>공업센터보일러동</v>
          </cell>
          <cell r="F70">
            <v>218</v>
          </cell>
          <cell r="G70" t="str">
            <v>로봇설계공학연구실(서태원교수 학생연구실)</v>
          </cell>
          <cell r="H70" t="str">
            <v>H-207-F-02-18</v>
          </cell>
          <cell r="I70" t="str">
            <v>기계/물리</v>
          </cell>
          <cell r="J70">
            <v>41.04</v>
          </cell>
        </row>
        <row r="71">
          <cell r="A71" t="str">
            <v>공보-008</v>
          </cell>
          <cell r="B71" t="str">
            <v>융합전자공학부</v>
          </cell>
          <cell r="C71" t="str">
            <v>공과대학 행정2팀</v>
          </cell>
          <cell r="D71" t="str">
            <v>융합전자공학부</v>
          </cell>
          <cell r="E71" t="str">
            <v>공업센터보일러동</v>
          </cell>
          <cell r="F71" t="str">
            <v>413-1</v>
          </cell>
          <cell r="G71" t="str">
            <v>첨단반도체소재/소자개발연구실</v>
          </cell>
          <cell r="H71" t="str">
            <v>H-207-F-04-13-1</v>
          </cell>
          <cell r="I71" t="str">
            <v>전기/전자</v>
          </cell>
          <cell r="J71" t="str">
            <v>24.12</v>
          </cell>
        </row>
        <row r="72">
          <cell r="A72" t="str">
            <v>공보-007</v>
          </cell>
          <cell r="B72" t="str">
            <v>융합전자공학부</v>
          </cell>
          <cell r="C72" t="str">
            <v>공과대학 행정2팀</v>
          </cell>
          <cell r="D72" t="str">
            <v>융합전자공학부</v>
          </cell>
          <cell r="E72" t="str">
            <v>공업센터보일러동</v>
          </cell>
          <cell r="F72" t="str">
            <v>413-2</v>
          </cell>
          <cell r="G72" t="str">
            <v>나노전자소자측정실</v>
          </cell>
          <cell r="H72" t="str">
            <v>H-207-F-04-13-2</v>
          </cell>
          <cell r="I72" t="str">
            <v>전기/전자</v>
          </cell>
          <cell r="J72" t="str">
            <v>24.12</v>
          </cell>
        </row>
        <row r="73">
          <cell r="A73" t="str">
            <v>공보-006</v>
          </cell>
          <cell r="B73" t="str">
            <v>기계공학부</v>
          </cell>
          <cell r="C73" t="str">
            <v>공과대학 행정4팀</v>
          </cell>
          <cell r="D73" t="str">
            <v>기계공학부</v>
          </cell>
          <cell r="E73" t="str">
            <v>공업센터보일러동</v>
          </cell>
          <cell r="F73">
            <v>512</v>
          </cell>
          <cell r="G73" t="str">
            <v>기계공학부CAD실</v>
          </cell>
          <cell r="H73" t="str">
            <v>H-207-F-05-12</v>
          </cell>
          <cell r="I73" t="str">
            <v>기계/물리</v>
          </cell>
          <cell r="J73" t="str">
            <v>183.6</v>
          </cell>
        </row>
        <row r="74">
          <cell r="A74" t="str">
            <v>공보-005</v>
          </cell>
          <cell r="B74" t="str">
            <v>기계공학부</v>
          </cell>
          <cell r="C74" t="str">
            <v>공과대학 행정4팀</v>
          </cell>
          <cell r="D74" t="str">
            <v>기계공학부</v>
          </cell>
          <cell r="E74" t="str">
            <v>공업센터보일러동</v>
          </cell>
          <cell r="F74">
            <v>518</v>
          </cell>
          <cell r="G74" t="str">
            <v>CAD연구실</v>
          </cell>
          <cell r="H74" t="str">
            <v>H-207-F-05-18</v>
          </cell>
          <cell r="I74" t="str">
            <v>기계/물리</v>
          </cell>
          <cell r="J74" t="str">
            <v>62.64</v>
          </cell>
        </row>
        <row r="75">
          <cell r="A75" t="str">
            <v>공보-004</v>
          </cell>
          <cell r="B75" t="str">
            <v>융합전자공학부</v>
          </cell>
          <cell r="C75" t="str">
            <v>공과대학 행정2팀</v>
          </cell>
          <cell r="D75" t="str">
            <v>융합전자공학부</v>
          </cell>
          <cell r="E75" t="str">
            <v>공업센터보일러동</v>
          </cell>
          <cell r="F75" t="str">
            <v>611-1</v>
          </cell>
          <cell r="G75" t="str">
            <v>나노소자제작실</v>
          </cell>
          <cell r="H75" t="str">
            <v>H-207-F-06-11-1</v>
          </cell>
          <cell r="I75" t="str">
            <v>전기/전자</v>
          </cell>
          <cell r="J75" t="str">
            <v>28.12</v>
          </cell>
        </row>
        <row r="76">
          <cell r="A76" t="str">
            <v>공보-002</v>
          </cell>
          <cell r="B76" t="str">
            <v>전기공학전공</v>
          </cell>
          <cell r="C76" t="str">
            <v>공과대학 행정2팀</v>
          </cell>
          <cell r="D76" t="str">
            <v>전기공학전공</v>
          </cell>
          <cell r="E76" t="str">
            <v>공업센터보일러동</v>
          </cell>
          <cell r="F76" t="str">
            <v>617-1</v>
          </cell>
          <cell r="G76" t="str">
            <v>시스템제어연구실3</v>
          </cell>
          <cell r="H76" t="str">
            <v>H-207-F-06-17-1</v>
          </cell>
          <cell r="I76" t="str">
            <v>전기/전자</v>
          </cell>
          <cell r="J76" t="str">
            <v>22.32</v>
          </cell>
        </row>
        <row r="77">
          <cell r="A77" t="str">
            <v>공보-001</v>
          </cell>
          <cell r="B77" t="str">
            <v>전기공학전공</v>
          </cell>
          <cell r="C77" t="str">
            <v>공과대학 행정2팀</v>
          </cell>
          <cell r="D77" t="str">
            <v>전기공학전공</v>
          </cell>
          <cell r="E77" t="str">
            <v>공업센터보일러동</v>
          </cell>
          <cell r="F77" t="str">
            <v>618-1</v>
          </cell>
          <cell r="G77" t="str">
            <v>시스템제어연구실2</v>
          </cell>
          <cell r="H77" t="str">
            <v>H-207-F-06-18-1</v>
          </cell>
          <cell r="I77" t="str">
            <v>전기/전자</v>
          </cell>
          <cell r="J77" t="str">
            <v>42.3</v>
          </cell>
        </row>
        <row r="78">
          <cell r="A78" t="str">
            <v>공보-019</v>
          </cell>
          <cell r="B78" t="str">
            <v>기계공학부</v>
          </cell>
          <cell r="C78" t="str">
            <v>공과대학 행정4팀</v>
          </cell>
          <cell r="D78" t="str">
            <v>기계공학부</v>
          </cell>
          <cell r="E78" t="str">
            <v>공업센터보일러동</v>
          </cell>
          <cell r="F78" t="str">
            <v>712-2</v>
          </cell>
          <cell r="G78" t="str">
            <v>PHL / Physicochemical Hydrodynamics Lab</v>
          </cell>
          <cell r="H78" t="str">
            <v>H-207-F-07-12-2</v>
          </cell>
          <cell r="I78" t="str">
            <v>기계/물리</v>
          </cell>
          <cell r="J78">
            <v>24.12</v>
          </cell>
        </row>
        <row r="79">
          <cell r="A79" t="str">
            <v>공보-017</v>
          </cell>
          <cell r="B79" t="str">
            <v>기계공학부</v>
          </cell>
          <cell r="C79" t="str">
            <v>공과대학 행정4팀</v>
          </cell>
          <cell r="D79" t="str">
            <v>기계공학부</v>
          </cell>
          <cell r="E79" t="str">
            <v>공업센터보일러동</v>
          </cell>
          <cell r="F79" t="str">
            <v>713-1</v>
          </cell>
          <cell r="G79" t="str">
            <v>멀티피직스시스템디자연구실</v>
          </cell>
          <cell r="H79" t="str">
            <v>H-207-F-07-13-1</v>
          </cell>
          <cell r="I79" t="str">
            <v>기계/물리</v>
          </cell>
          <cell r="J79" t="str">
            <v>24.12</v>
          </cell>
        </row>
        <row r="80">
          <cell r="A80" t="str">
            <v>공보-016</v>
          </cell>
          <cell r="B80" t="str">
            <v>전기공학과</v>
          </cell>
          <cell r="C80" t="str">
            <v>공과대학 행정2팀</v>
          </cell>
          <cell r="D80" t="str">
            <v>전기공학과</v>
          </cell>
          <cell r="E80" t="str">
            <v>공업센터보일러동</v>
          </cell>
          <cell r="F80" t="str">
            <v>717-1</v>
          </cell>
          <cell r="G80" t="str">
            <v>전력&amp;에너지시스템연구실</v>
          </cell>
          <cell r="H80" t="str">
            <v>H-207-F-07-17-1</v>
          </cell>
          <cell r="I80" t="str">
            <v>전기/전자</v>
          </cell>
          <cell r="J80" t="str">
            <v>22.32</v>
          </cell>
        </row>
        <row r="81">
          <cell r="A81" t="str">
            <v>공본-042</v>
          </cell>
          <cell r="B81" t="str">
            <v>기계공학부</v>
          </cell>
          <cell r="C81" t="str">
            <v>공과대학 행정4팀</v>
          </cell>
          <cell r="D81" t="str">
            <v>기계공학부</v>
          </cell>
          <cell r="E81" t="str">
            <v>공업센터본관</v>
          </cell>
          <cell r="F81">
            <v>101</v>
          </cell>
          <cell r="G81" t="str">
            <v>기계공학부용접실험실</v>
          </cell>
          <cell r="H81" t="str">
            <v>H-206-F-01-01</v>
          </cell>
          <cell r="I81" t="str">
            <v>기계/물리</v>
          </cell>
          <cell r="J81" t="str">
            <v>57.76</v>
          </cell>
        </row>
        <row r="82">
          <cell r="A82" t="str">
            <v>공본-041</v>
          </cell>
          <cell r="B82" t="str">
            <v>기계공학부</v>
          </cell>
          <cell r="C82" t="str">
            <v>공과대학 행정4팀</v>
          </cell>
          <cell r="D82" t="str">
            <v>기계공학부</v>
          </cell>
          <cell r="E82" t="str">
            <v>공업센터본관</v>
          </cell>
          <cell r="F82">
            <v>102</v>
          </cell>
          <cell r="G82" t="str">
            <v>기계공학부 CNC실험실</v>
          </cell>
          <cell r="H82" t="str">
            <v>H-206-F-01-02</v>
          </cell>
          <cell r="I82" t="str">
            <v>기계/물리</v>
          </cell>
          <cell r="J82" t="str">
            <v>57.76</v>
          </cell>
        </row>
        <row r="83">
          <cell r="A83" t="str">
            <v>공본-040</v>
          </cell>
          <cell r="B83" t="str">
            <v>기계공학부</v>
          </cell>
          <cell r="C83" t="str">
            <v>공과대학 행정4팀</v>
          </cell>
          <cell r="D83" t="str">
            <v>기계공학부</v>
          </cell>
          <cell r="E83" t="str">
            <v>공업센터본관</v>
          </cell>
          <cell r="F83">
            <v>103</v>
          </cell>
          <cell r="G83" t="str">
            <v>복합시스템설계및제어실험실</v>
          </cell>
          <cell r="H83" t="str">
            <v>H-206-F-01-03</v>
          </cell>
          <cell r="I83" t="str">
            <v>기계/물리</v>
          </cell>
          <cell r="J83" t="str">
            <v>57.76</v>
          </cell>
        </row>
        <row r="84">
          <cell r="A84" t="str">
            <v>공본-039</v>
          </cell>
          <cell r="B84" t="str">
            <v>기계공학부</v>
          </cell>
          <cell r="C84" t="str">
            <v>공과대학 행정4팀</v>
          </cell>
          <cell r="D84" t="str">
            <v>기계공학부</v>
          </cell>
          <cell r="E84" t="str">
            <v>공업센터본관</v>
          </cell>
          <cell r="F84">
            <v>104</v>
          </cell>
          <cell r="G84" t="str">
            <v>기계공학부소성가공실험실</v>
          </cell>
          <cell r="H84" t="str">
            <v>H-206-F-01-04</v>
          </cell>
          <cell r="I84" t="str">
            <v>기계/물리</v>
          </cell>
          <cell r="J84" t="str">
            <v>57.76</v>
          </cell>
        </row>
        <row r="85">
          <cell r="A85" t="str">
            <v>공본-038</v>
          </cell>
          <cell r="B85" t="str">
            <v>기계공학부</v>
          </cell>
          <cell r="C85" t="str">
            <v>공과대학 행정4팀</v>
          </cell>
          <cell r="D85" t="str">
            <v>기계공학부</v>
          </cell>
          <cell r="E85" t="str">
            <v>공업센터본관</v>
          </cell>
          <cell r="F85">
            <v>105</v>
          </cell>
          <cell r="G85" t="str">
            <v>방전가공실</v>
          </cell>
          <cell r="H85" t="str">
            <v>H-206-F-01-05</v>
          </cell>
          <cell r="I85" t="str">
            <v>기계/물리</v>
          </cell>
          <cell r="J85" t="str">
            <v>24.7</v>
          </cell>
        </row>
        <row r="86">
          <cell r="A86" t="str">
            <v>공본-043</v>
          </cell>
          <cell r="B86" t="str">
            <v>기계공학부</v>
          </cell>
          <cell r="C86" t="str">
            <v>공과대학 행정4팀</v>
          </cell>
          <cell r="D86" t="str">
            <v>기계공학부</v>
          </cell>
          <cell r="E86" t="str">
            <v>공업센터본관</v>
          </cell>
          <cell r="F86">
            <v>107</v>
          </cell>
          <cell r="G86" t="str">
            <v>CAM 실험실</v>
          </cell>
          <cell r="H86" t="str">
            <v>H-206-F-01-07</v>
          </cell>
          <cell r="I86" t="str">
            <v>기계/물리</v>
          </cell>
          <cell r="J86" t="str">
            <v>39.02</v>
          </cell>
        </row>
        <row r="87">
          <cell r="A87" t="str">
            <v>공본-037</v>
          </cell>
          <cell r="B87" t="str">
            <v>기계공학부</v>
          </cell>
          <cell r="C87" t="str">
            <v>공과대학 행정4팀</v>
          </cell>
          <cell r="D87" t="str">
            <v>기계공학부</v>
          </cell>
          <cell r="E87" t="str">
            <v>공업센터본관</v>
          </cell>
          <cell r="F87">
            <v>108</v>
          </cell>
          <cell r="G87" t="str">
            <v>기계공학부기계공작실험실
(측정실,공구실)</v>
          </cell>
          <cell r="H87" t="str">
            <v>H-206-F-01-08</v>
          </cell>
          <cell r="I87" t="str">
            <v>기계/물리</v>
          </cell>
          <cell r="J87" t="str">
            <v>318.71</v>
          </cell>
        </row>
        <row r="88">
          <cell r="A88" t="str">
            <v>공본-036</v>
          </cell>
          <cell r="B88" t="str">
            <v>기계공학부</v>
          </cell>
          <cell r="C88" t="str">
            <v>공과대학 행정4팀</v>
          </cell>
          <cell r="D88" t="str">
            <v>기계공학부</v>
          </cell>
          <cell r="E88" t="str">
            <v>공업센터본관</v>
          </cell>
          <cell r="F88">
            <v>113</v>
          </cell>
          <cell r="G88" t="str">
            <v>기계공학부유체역학실험실+풍동실험실</v>
          </cell>
          <cell r="H88" t="str">
            <v>H-206-F-01-13</v>
          </cell>
          <cell r="I88" t="str">
            <v>기계/물리</v>
          </cell>
          <cell r="J88" t="str">
            <v>222.68</v>
          </cell>
        </row>
        <row r="89">
          <cell r="A89" t="str">
            <v>공본-035</v>
          </cell>
          <cell r="B89" t="str">
            <v>기계공학부</v>
          </cell>
          <cell r="C89" t="str">
            <v>공과대학 행정4팀</v>
          </cell>
          <cell r="D89" t="str">
            <v>기계공학부</v>
          </cell>
          <cell r="E89" t="str">
            <v>공업센터본관</v>
          </cell>
          <cell r="F89">
            <v>201</v>
          </cell>
          <cell r="G89" t="str">
            <v>에너지/열공정연구실</v>
          </cell>
          <cell r="H89" t="str">
            <v>H-206-F-02-01</v>
          </cell>
          <cell r="I89" t="str">
            <v>기계/물리</v>
          </cell>
          <cell r="J89" t="str">
            <v>69.74</v>
          </cell>
        </row>
        <row r="90">
          <cell r="A90" t="str">
            <v>공본-045</v>
          </cell>
          <cell r="B90" t="str">
            <v>기계공학부</v>
          </cell>
          <cell r="C90" t="str">
            <v>공과대학 행정4팀</v>
          </cell>
          <cell r="D90" t="str">
            <v>기계공학부</v>
          </cell>
          <cell r="E90" t="str">
            <v>공업센터본관</v>
          </cell>
          <cell r="F90" t="str">
            <v>202-1</v>
          </cell>
          <cell r="G90" t="str">
            <v>구조강도 및 최적설계연구실(202-1)</v>
          </cell>
          <cell r="H90" t="str">
            <v>H-206-F-02-02-1</v>
          </cell>
          <cell r="I90" t="str">
            <v>기계/물리</v>
          </cell>
          <cell r="J90" t="str">
            <v>67.37</v>
          </cell>
        </row>
        <row r="91">
          <cell r="A91" t="str">
            <v>공본-034</v>
          </cell>
          <cell r="B91" t="str">
            <v>기계공학부</v>
          </cell>
          <cell r="C91" t="str">
            <v>공과대학 행정4팀</v>
          </cell>
          <cell r="D91" t="str">
            <v>기계공학부</v>
          </cell>
          <cell r="E91" t="str">
            <v>공업센터본관</v>
          </cell>
          <cell r="F91">
            <v>203</v>
          </cell>
          <cell r="G91" t="str">
            <v>기계공학부재료거동실험실1/공동실험실)</v>
          </cell>
          <cell r="H91" t="str">
            <v>H-206-F-02-03</v>
          </cell>
          <cell r="I91" t="str">
            <v>기계/물리</v>
          </cell>
          <cell r="J91" t="str">
            <v>89.83</v>
          </cell>
        </row>
        <row r="92">
          <cell r="A92" t="str">
            <v>공본-033</v>
          </cell>
          <cell r="B92" t="str">
            <v>기계공학부</v>
          </cell>
          <cell r="C92" t="str">
            <v>공과대학 행정4팀</v>
          </cell>
          <cell r="D92" t="str">
            <v>기계공학부</v>
          </cell>
          <cell r="E92" t="str">
            <v>공업센터본관</v>
          </cell>
          <cell r="F92" t="str">
            <v>204-1</v>
          </cell>
          <cell r="G92" t="str">
            <v>기계공학부재료
거동실험실2</v>
          </cell>
          <cell r="H92" t="str">
            <v>H-206-F-02-04-1</v>
          </cell>
          <cell r="I92" t="str">
            <v>기계/물리</v>
          </cell>
          <cell r="J92" t="str">
            <v>73.8</v>
          </cell>
        </row>
        <row r="93">
          <cell r="A93" t="str">
            <v>공본-032</v>
          </cell>
          <cell r="B93" t="str">
            <v>기계공학부</v>
          </cell>
          <cell r="C93" t="str">
            <v>공과대학 행정4팀</v>
          </cell>
          <cell r="D93" t="str">
            <v>기계공학부</v>
          </cell>
          <cell r="E93" t="str">
            <v>공업센터본관</v>
          </cell>
          <cell r="F93">
            <v>214</v>
          </cell>
          <cell r="G93" t="str">
            <v>열전달실험실1(214)
열전달실험실2(215-1)
열전달준비실(215-2)</v>
          </cell>
          <cell r="H93" t="str">
            <v>H-206-F-02-14</v>
          </cell>
          <cell r="I93" t="str">
            <v>기계/물리</v>
          </cell>
          <cell r="J93" t="str">
            <v>89.83</v>
          </cell>
        </row>
        <row r="94">
          <cell r="A94" t="str">
            <v>공본-031</v>
          </cell>
          <cell r="B94" t="str">
            <v>기계공학부</v>
          </cell>
          <cell r="C94" t="str">
            <v>공과대학 행정4팀</v>
          </cell>
          <cell r="D94" t="str">
            <v>기계공학부</v>
          </cell>
          <cell r="E94" t="str">
            <v>공업센터본관</v>
          </cell>
          <cell r="F94">
            <v>216</v>
          </cell>
          <cell r="G94" t="str">
            <v>환경열공학연구실</v>
          </cell>
          <cell r="H94" t="str">
            <v>H-206-F-02-16</v>
          </cell>
          <cell r="I94" t="str">
            <v>기계/물리</v>
          </cell>
          <cell r="J94" t="str">
            <v>42.86</v>
          </cell>
        </row>
        <row r="95">
          <cell r="A95" t="str">
            <v>공본-030</v>
          </cell>
          <cell r="B95" t="str">
            <v>기계공학부</v>
          </cell>
          <cell r="C95" t="str">
            <v>공과대학 행정4팀</v>
          </cell>
          <cell r="D95" t="str">
            <v>기계공학부</v>
          </cell>
          <cell r="E95" t="str">
            <v>공업센터본관</v>
          </cell>
          <cell r="F95">
            <v>217</v>
          </cell>
          <cell r="G95" t="str">
            <v>컴퓨터지원시스템시뮬레이션연구실(217)</v>
          </cell>
          <cell r="H95" t="str">
            <v>H-206-F-02-17</v>
          </cell>
          <cell r="I95" t="str">
            <v>기계/물리</v>
          </cell>
          <cell r="J95" t="str">
            <v>42.86</v>
          </cell>
        </row>
        <row r="96">
          <cell r="A96" t="str">
            <v>공본-029</v>
          </cell>
          <cell r="B96" t="str">
            <v>융합전자공학부</v>
          </cell>
          <cell r="C96" t="str">
            <v>공과대학 행정2팀</v>
          </cell>
          <cell r="D96" t="str">
            <v>융합전자공학부</v>
          </cell>
          <cell r="E96" t="str">
            <v>공업센터본관</v>
          </cell>
          <cell r="F96">
            <v>301</v>
          </cell>
          <cell r="G96" t="str">
            <v>안테나측정실</v>
          </cell>
          <cell r="H96" t="str">
            <v>H-206-F-03-01</v>
          </cell>
          <cell r="I96" t="str">
            <v>전기/전자</v>
          </cell>
          <cell r="J96" t="str">
            <v>88.16</v>
          </cell>
        </row>
        <row r="97">
          <cell r="A97" t="str">
            <v>공본-047</v>
          </cell>
          <cell r="B97" t="str">
            <v>한양여성공학인재양성센터</v>
          </cell>
          <cell r="C97" t="str">
            <v>공과대학 한양여성공학인재양성센터</v>
          </cell>
          <cell r="D97" t="str">
            <v>한양여성공학인재양성센터</v>
          </cell>
          <cell r="E97" t="str">
            <v>공업센터본관</v>
          </cell>
          <cell r="F97">
            <v>402</v>
          </cell>
          <cell r="G97" t="str">
            <v>여성공학인재양성센터 실습실</v>
          </cell>
          <cell r="H97" t="str">
            <v>H-206-F-04-02-3</v>
          </cell>
          <cell r="I97" t="str">
            <v>기타(3D프린팅)</v>
          </cell>
          <cell r="J97" t="str">
            <v>18.4</v>
          </cell>
        </row>
        <row r="98">
          <cell r="A98" t="str">
            <v>공본-044</v>
          </cell>
          <cell r="B98" t="str">
            <v>융합전자공학부</v>
          </cell>
          <cell r="C98" t="str">
            <v>공과대학 행정2팀</v>
          </cell>
          <cell r="D98" t="str">
            <v>융합전자공학부</v>
          </cell>
          <cell r="E98" t="str">
            <v>공업센터본관</v>
          </cell>
          <cell r="F98" t="str">
            <v>406-1</v>
          </cell>
          <cell r="G98" t="str">
            <v>반도체나노소자실험실</v>
          </cell>
          <cell r="H98" t="str">
            <v>H-206-F-04-06-1</v>
          </cell>
          <cell r="I98" t="str">
            <v>전기/전자</v>
          </cell>
          <cell r="J98" t="str">
            <v>63.27</v>
          </cell>
        </row>
        <row r="99">
          <cell r="A99" t="str">
            <v>공본-026</v>
          </cell>
          <cell r="B99" t="str">
            <v>유기나노공학과</v>
          </cell>
          <cell r="C99" t="str">
            <v>공과대학 행정3팀</v>
          </cell>
          <cell r="D99" t="str">
            <v>유기나노공학과</v>
          </cell>
          <cell r="E99" t="str">
            <v>공업센터본관</v>
          </cell>
          <cell r="F99">
            <v>501</v>
          </cell>
          <cell r="G99" t="str">
            <v>기능성 하이브리드 나노소재 연구실</v>
          </cell>
          <cell r="H99" t="str">
            <v>H-206-F-05-01</v>
          </cell>
          <cell r="I99" t="str">
            <v>화학/화공</v>
          </cell>
          <cell r="J99" t="str">
            <v>47.54</v>
          </cell>
        </row>
        <row r="100">
          <cell r="A100" t="str">
            <v>공본-025</v>
          </cell>
          <cell r="B100" t="str">
            <v>신소재공학부</v>
          </cell>
          <cell r="C100" t="str">
            <v>공과대학 행정3팀</v>
          </cell>
          <cell r="D100" t="str">
            <v>신소재공학부</v>
          </cell>
          <cell r="E100" t="str">
            <v>공업센터본관</v>
          </cell>
          <cell r="F100" t="str">
            <v>503-2</v>
          </cell>
          <cell r="G100" t="str">
            <v>5층Gleeble실</v>
          </cell>
          <cell r="H100" t="str">
            <v>H-206-F-05-03-2</v>
          </cell>
          <cell r="I100" t="str">
            <v>화학/화공</v>
          </cell>
          <cell r="J100" t="str">
            <v>15.2</v>
          </cell>
        </row>
        <row r="101">
          <cell r="A101" t="str">
            <v>공본-024</v>
          </cell>
          <cell r="B101" t="str">
            <v>산업과학연구소</v>
          </cell>
          <cell r="C101" t="str">
            <v>부설연구기관(연구진흥팀)</v>
          </cell>
          <cell r="D101" t="str">
            <v>산업과학연구소</v>
          </cell>
          <cell r="E101" t="str">
            <v>공업센터본관</v>
          </cell>
          <cell r="F101">
            <v>505</v>
          </cell>
          <cell r="G101" t="str">
            <v>FE-SEM실</v>
          </cell>
          <cell r="H101" t="str">
            <v>H-206-F-05-05</v>
          </cell>
          <cell r="I101" t="str">
            <v>화학/화공</v>
          </cell>
          <cell r="J101" t="str">
            <v>60.8</v>
          </cell>
        </row>
        <row r="102">
          <cell r="A102" t="str">
            <v>공본-023</v>
          </cell>
          <cell r="B102" t="str">
            <v>산업과학연구소</v>
          </cell>
          <cell r="C102" t="str">
            <v>부설연구기관(연구진흥팀)</v>
          </cell>
          <cell r="D102" t="str">
            <v>산업과학연구소</v>
          </cell>
          <cell r="E102" t="str">
            <v>공업센터본관</v>
          </cell>
          <cell r="F102" t="str">
            <v>506-1</v>
          </cell>
          <cell r="G102" t="str">
            <v>화학분석실</v>
          </cell>
          <cell r="H102" t="str">
            <v>H-206-F-05-06-1</v>
          </cell>
          <cell r="I102" t="str">
            <v>화학/화공</v>
          </cell>
          <cell r="J102" t="str">
            <v>60.8</v>
          </cell>
        </row>
        <row r="103">
          <cell r="A103" t="str">
            <v>공본-022</v>
          </cell>
          <cell r="B103" t="str">
            <v>화학공학전공</v>
          </cell>
          <cell r="C103" t="str">
            <v>공과대학 행정3팀</v>
          </cell>
          <cell r="D103" t="str">
            <v>화학공학전공</v>
          </cell>
          <cell r="E103" t="str">
            <v>공업센터본관</v>
          </cell>
          <cell r="F103">
            <v>509</v>
          </cell>
          <cell r="G103" t="str">
            <v>화공전산실습실</v>
          </cell>
          <cell r="H103" t="str">
            <v>H-206-F-05-09</v>
          </cell>
          <cell r="I103" t="str">
            <v>기타(pc실)</v>
          </cell>
          <cell r="J103" t="str">
            <v>121.6</v>
          </cell>
        </row>
        <row r="104">
          <cell r="A104" t="str">
            <v>공본-021</v>
          </cell>
          <cell r="B104" t="str">
            <v>화학공학전공</v>
          </cell>
          <cell r="C104" t="str">
            <v>공과대학 행정3팀</v>
          </cell>
          <cell r="D104" t="str">
            <v>화학공학전공</v>
          </cell>
          <cell r="E104" t="str">
            <v>공업센터본관</v>
          </cell>
          <cell r="F104">
            <v>511</v>
          </cell>
          <cell r="G104" t="str">
            <v>실험준비실(511)</v>
          </cell>
          <cell r="H104" t="str">
            <v>H-206-F-05-11</v>
          </cell>
          <cell r="I104" t="str">
            <v>화학/화공</v>
          </cell>
          <cell r="J104" t="str">
            <v>60.8</v>
          </cell>
        </row>
        <row r="105">
          <cell r="A105" t="str">
            <v>공본-020</v>
          </cell>
          <cell r="B105" t="str">
            <v>화학공학전공</v>
          </cell>
          <cell r="C105" t="str">
            <v>공과대학 행정3팀</v>
          </cell>
          <cell r="D105" t="str">
            <v>화학공학전공</v>
          </cell>
          <cell r="E105" t="str">
            <v>공업센터본관</v>
          </cell>
          <cell r="F105">
            <v>512</v>
          </cell>
          <cell r="G105" t="str">
            <v>화학공정실험실</v>
          </cell>
          <cell r="H105" t="str">
            <v>H-206-F-05-12</v>
          </cell>
          <cell r="I105" t="str">
            <v>화학/화공</v>
          </cell>
          <cell r="J105" t="str">
            <v>121.6</v>
          </cell>
        </row>
        <row r="106">
          <cell r="A106" t="str">
            <v>공본-019</v>
          </cell>
          <cell r="B106" t="str">
            <v>유기나노공학과</v>
          </cell>
          <cell r="C106" t="str">
            <v>공과대학 행정3팀</v>
          </cell>
          <cell r="D106" t="str">
            <v>유기나노공학과</v>
          </cell>
          <cell r="E106" t="str">
            <v>공업센터본관</v>
          </cell>
          <cell r="F106">
            <v>514</v>
          </cell>
          <cell r="G106" t="str">
            <v>분자시스템공정실험실</v>
          </cell>
          <cell r="H106" t="str">
            <v>H-206-F-05-14</v>
          </cell>
          <cell r="I106" t="str">
            <v>화학/화공</v>
          </cell>
          <cell r="J106" t="str">
            <v>88.16</v>
          </cell>
        </row>
        <row r="107">
          <cell r="A107" t="str">
            <v>공본-018</v>
          </cell>
          <cell r="B107" t="str">
            <v>유기나노공학과</v>
          </cell>
          <cell r="C107" t="str">
            <v>공과대학 행정3팀</v>
          </cell>
          <cell r="D107" t="str">
            <v>유기나노공학과</v>
          </cell>
          <cell r="E107" t="str">
            <v>공업센터본관</v>
          </cell>
          <cell r="F107">
            <v>515</v>
          </cell>
          <cell r="G107" t="str">
            <v>유기나노가공실험실</v>
          </cell>
          <cell r="H107" t="str">
            <v>H-206-F-05-15</v>
          </cell>
          <cell r="I107" t="str">
            <v>화학/화공</v>
          </cell>
          <cell r="J107" t="str">
            <v>88.16</v>
          </cell>
        </row>
        <row r="108">
          <cell r="A108" t="str">
            <v>공본-017</v>
          </cell>
          <cell r="B108" t="str">
            <v>유기나노공학과</v>
          </cell>
          <cell r="C108" t="str">
            <v>공과대학 행정3팀</v>
          </cell>
          <cell r="D108" t="str">
            <v>유기나노공학과</v>
          </cell>
          <cell r="E108" t="str">
            <v>공업센터본관</v>
          </cell>
          <cell r="F108">
            <v>516</v>
          </cell>
          <cell r="G108" t="str">
            <v>유기나노화학실험실</v>
          </cell>
          <cell r="H108" t="str">
            <v>H-206-F-05-16</v>
          </cell>
          <cell r="I108" t="str">
            <v>화학/화공</v>
          </cell>
          <cell r="J108" t="str">
            <v>132.24</v>
          </cell>
        </row>
        <row r="109">
          <cell r="A109" t="str">
            <v>공본-016</v>
          </cell>
          <cell r="B109" t="str">
            <v>전기공학전공</v>
          </cell>
          <cell r="C109" t="str">
            <v>공과대학 행정2팀</v>
          </cell>
          <cell r="D109" t="str">
            <v>전기공학전공</v>
          </cell>
          <cell r="E109" t="str">
            <v>공업센터본관</v>
          </cell>
          <cell r="F109">
            <v>601</v>
          </cell>
          <cell r="G109" t="str">
            <v>전기제어창의적연구실</v>
          </cell>
          <cell r="H109" t="str">
            <v>H-206-F-06-01</v>
          </cell>
          <cell r="I109" t="str">
            <v>전기/전자</v>
          </cell>
          <cell r="J109" t="str">
            <v>88.16</v>
          </cell>
        </row>
        <row r="110">
          <cell r="A110" t="str">
            <v>공본-015</v>
          </cell>
          <cell r="B110" t="str">
            <v>전기공학전공</v>
          </cell>
          <cell r="C110" t="str">
            <v>공과대학 행정2팀</v>
          </cell>
          <cell r="D110" t="str">
            <v>전기공학전공</v>
          </cell>
          <cell r="E110" t="str">
            <v>공업센터본관</v>
          </cell>
          <cell r="F110">
            <v>602</v>
          </cell>
          <cell r="G110" t="str">
            <v>전자전기실험실2</v>
          </cell>
          <cell r="H110" t="str">
            <v>H-206-F-06-02</v>
          </cell>
          <cell r="I110" t="str">
            <v>전기/전자</v>
          </cell>
          <cell r="J110" t="str">
            <v>87.74</v>
          </cell>
        </row>
        <row r="111">
          <cell r="A111" t="str">
            <v>공본-014</v>
          </cell>
          <cell r="B111" t="str">
            <v>전기공학전공</v>
          </cell>
          <cell r="C111" t="str">
            <v>공과대학 행정2팀</v>
          </cell>
          <cell r="D111" t="str">
            <v>전기공학전공</v>
          </cell>
          <cell r="E111" t="str">
            <v>공업센터본관</v>
          </cell>
          <cell r="F111">
            <v>603</v>
          </cell>
          <cell r="G111" t="str">
            <v>기초전기실험실1(603)</v>
          </cell>
          <cell r="H111" t="str">
            <v>H-206-F-06-03</v>
          </cell>
          <cell r="I111" t="str">
            <v>전기/전자</v>
          </cell>
          <cell r="J111" t="str">
            <v>87.74</v>
          </cell>
        </row>
        <row r="112">
          <cell r="A112" t="str">
            <v>공본-013</v>
          </cell>
          <cell r="B112" t="str">
            <v>전기공학전공</v>
          </cell>
          <cell r="C112" t="str">
            <v>공과대학 행정2팀</v>
          </cell>
          <cell r="D112" t="str">
            <v>전기공학전공</v>
          </cell>
          <cell r="E112" t="str">
            <v>공업센터본관</v>
          </cell>
          <cell r="F112">
            <v>604</v>
          </cell>
          <cell r="G112" t="str">
            <v>응용플라즈마연구실</v>
          </cell>
          <cell r="H112" t="str">
            <v>H-206-F-06-04</v>
          </cell>
          <cell r="I112" t="str">
            <v>전기/전자</v>
          </cell>
          <cell r="J112" t="str">
            <v>90.48</v>
          </cell>
        </row>
        <row r="113">
          <cell r="A113" t="str">
            <v>공본-012</v>
          </cell>
          <cell r="B113" t="str">
            <v>융합전자공학부</v>
          </cell>
          <cell r="C113" t="str">
            <v>공과대학 행정2팀</v>
          </cell>
          <cell r="D113" t="str">
            <v>융합전자공학부</v>
          </cell>
          <cell r="E113" t="str">
            <v>공업센터본관</v>
          </cell>
          <cell r="F113">
            <v>605</v>
          </cell>
          <cell r="G113" t="str">
            <v>창의적설계실</v>
          </cell>
          <cell r="H113" t="str">
            <v>H-206-F-06-05-1~2</v>
          </cell>
          <cell r="I113" t="str">
            <v>전기/전자</v>
          </cell>
          <cell r="J113">
            <v>91.2</v>
          </cell>
        </row>
        <row r="114">
          <cell r="A114" t="str">
            <v>공본-011</v>
          </cell>
          <cell r="B114" t="str">
            <v>전기공학전공</v>
          </cell>
          <cell r="C114" t="str">
            <v>공과대학 행정2팀</v>
          </cell>
          <cell r="D114" t="str">
            <v>전기공학전공</v>
          </cell>
          <cell r="E114" t="str">
            <v>공업센터본관</v>
          </cell>
          <cell r="F114">
            <v>606</v>
          </cell>
          <cell r="G114" t="str">
            <v>에너지변환실험실</v>
          </cell>
          <cell r="H114" t="str">
            <v>H-206-F-06-06</v>
          </cell>
          <cell r="I114" t="str">
            <v>전기/전자</v>
          </cell>
          <cell r="J114" t="str">
            <v>60.8</v>
          </cell>
        </row>
        <row r="115">
          <cell r="A115" t="str">
            <v>공본-010</v>
          </cell>
          <cell r="B115" t="str">
            <v>융합전자공학부</v>
          </cell>
          <cell r="C115" t="str">
            <v>공과대학 행정2팀</v>
          </cell>
          <cell r="D115" t="str">
            <v>융합전자공학부</v>
          </cell>
          <cell r="E115" t="str">
            <v>공업센터본관</v>
          </cell>
          <cell r="F115" t="str">
            <v>609-1</v>
          </cell>
          <cell r="G115" t="str">
            <v>기초설계준비실(2학년실험준비실)</v>
          </cell>
          <cell r="H115" t="str">
            <v>H-206-F-06-09-2</v>
          </cell>
          <cell r="I115" t="str">
            <v>전기/전자</v>
          </cell>
          <cell r="J115" t="str">
            <v>30.4</v>
          </cell>
        </row>
        <row r="116">
          <cell r="A116" t="str">
            <v>공본-009</v>
          </cell>
          <cell r="B116" t="str">
            <v>융합전자공학부</v>
          </cell>
          <cell r="C116" t="str">
            <v>공과대학 행정2팀</v>
          </cell>
          <cell r="D116" t="str">
            <v>융합전자공학부</v>
          </cell>
          <cell r="E116" t="str">
            <v>공업센터본관</v>
          </cell>
          <cell r="F116" t="str">
            <v>610-1</v>
          </cell>
          <cell r="G116" t="str">
            <v>응용설계준비실(3학년실험준비실)</v>
          </cell>
          <cell r="H116" t="str">
            <v>H-206-F-06-10-1</v>
          </cell>
          <cell r="I116" t="str">
            <v>전기/전자</v>
          </cell>
          <cell r="J116" t="str">
            <v>30.4</v>
          </cell>
        </row>
        <row r="117">
          <cell r="A117" t="str">
            <v>공본-008</v>
          </cell>
          <cell r="B117" t="str">
            <v>융합전자공학부</v>
          </cell>
          <cell r="C117" t="str">
            <v>공과대학 행정2팀</v>
          </cell>
          <cell r="D117" t="str">
            <v>융합전자공학부</v>
          </cell>
          <cell r="E117" t="str">
            <v>공업센터본관</v>
          </cell>
          <cell r="F117" t="str">
            <v>610-2</v>
          </cell>
          <cell r="G117" t="str">
            <v>전전컴학부동아리바라미(610-2)</v>
          </cell>
          <cell r="H117" t="str">
            <v>H-206-F-06-10-2</v>
          </cell>
          <cell r="I117" t="str">
            <v>전기/전자</v>
          </cell>
          <cell r="J117" t="str">
            <v>30.4</v>
          </cell>
        </row>
        <row r="118">
          <cell r="A118" t="str">
            <v>공본-007</v>
          </cell>
          <cell r="B118" t="str">
            <v>융합전자공학부</v>
          </cell>
          <cell r="C118" t="str">
            <v>공과대학 행정2팀</v>
          </cell>
          <cell r="D118" t="str">
            <v>융합전자공학부</v>
          </cell>
          <cell r="E118" t="str">
            <v>공업센터본관</v>
          </cell>
          <cell r="F118">
            <v>611</v>
          </cell>
          <cell r="G118" t="str">
            <v>응용설계실(3학년실험실)</v>
          </cell>
          <cell r="H118" t="str">
            <v>H-206-F-06-11</v>
          </cell>
          <cell r="I118" t="str">
            <v>전기/전자</v>
          </cell>
          <cell r="J118" t="str">
            <v>91.2</v>
          </cell>
        </row>
        <row r="119">
          <cell r="A119" t="str">
            <v>공본-006</v>
          </cell>
          <cell r="B119" t="str">
            <v>융합전자공학부</v>
          </cell>
          <cell r="C119" t="str">
            <v>공과대학 행정2팀</v>
          </cell>
          <cell r="D119" t="str">
            <v>융합전자공학부</v>
          </cell>
          <cell r="E119" t="str">
            <v>공업센터본관</v>
          </cell>
          <cell r="F119">
            <v>613</v>
          </cell>
          <cell r="G119" t="str">
            <v>PC실(1)</v>
          </cell>
          <cell r="H119" t="str">
            <v>H-206-F-06-13</v>
          </cell>
          <cell r="I119" t="str">
            <v>전기/전자</v>
          </cell>
          <cell r="J119" t="str">
            <v>91.2</v>
          </cell>
        </row>
        <row r="120">
          <cell r="A120" t="str">
            <v>공본-005</v>
          </cell>
          <cell r="B120" t="str">
            <v>융합전자공학부</v>
          </cell>
          <cell r="C120" t="str">
            <v>공과대학 행정2팀</v>
          </cell>
          <cell r="D120" t="str">
            <v>융합전자공학부</v>
          </cell>
          <cell r="E120" t="str">
            <v>공업센터본관</v>
          </cell>
          <cell r="F120">
            <v>614</v>
          </cell>
          <cell r="G120" t="str">
            <v>종합설계실(4학년실험실)</v>
          </cell>
          <cell r="H120" t="str">
            <v>H-206-F-06-14</v>
          </cell>
          <cell r="I120" t="str">
            <v>전기/전자</v>
          </cell>
          <cell r="J120" t="str">
            <v>88.16</v>
          </cell>
        </row>
        <row r="121">
          <cell r="A121" t="str">
            <v>공본-004</v>
          </cell>
          <cell r="B121" t="str">
            <v>융합전자공학부</v>
          </cell>
          <cell r="C121" t="str">
            <v>공과대학 행정2팀</v>
          </cell>
          <cell r="D121" t="str">
            <v>융합전자공학부</v>
          </cell>
          <cell r="E121" t="str">
            <v>공업센터본관</v>
          </cell>
          <cell r="F121">
            <v>615</v>
          </cell>
          <cell r="G121" t="str">
            <v>기초설계실(2학년실험실)</v>
          </cell>
          <cell r="H121" t="str">
            <v>H-206-F-06-15</v>
          </cell>
          <cell r="I121" t="str">
            <v>전기/전자</v>
          </cell>
          <cell r="J121" t="str">
            <v>88.16</v>
          </cell>
        </row>
        <row r="122">
          <cell r="A122" t="str">
            <v>공본-003</v>
          </cell>
          <cell r="B122" t="str">
            <v>융합전자공학부</v>
          </cell>
          <cell r="C122" t="str">
            <v>공과대학 행정2팀</v>
          </cell>
          <cell r="D122" t="str">
            <v>융합전자공학부</v>
          </cell>
          <cell r="E122" t="str">
            <v>공업센터본관</v>
          </cell>
          <cell r="F122">
            <v>616</v>
          </cell>
          <cell r="G122" t="str">
            <v>WorkStation실</v>
          </cell>
          <cell r="H122" t="str">
            <v>H-206-F-06-16</v>
          </cell>
          <cell r="I122" t="str">
            <v>전기/전자</v>
          </cell>
          <cell r="J122" t="str">
            <v>132.24</v>
          </cell>
        </row>
        <row r="123">
          <cell r="A123" t="str">
            <v>공본-002</v>
          </cell>
          <cell r="B123" t="str">
            <v>산업공학과</v>
          </cell>
          <cell r="C123" t="str">
            <v>공과대학 행정4팀</v>
          </cell>
          <cell r="D123" t="str">
            <v>산업공학과</v>
          </cell>
          <cell r="E123" t="str">
            <v>공업센터본관</v>
          </cell>
          <cell r="F123" t="str">
            <v>714-1</v>
          </cell>
          <cell r="G123" t="str">
            <v>자료분석실험실</v>
          </cell>
          <cell r="H123" t="str">
            <v>H-206-F-07-14-1</v>
          </cell>
          <cell r="I123" t="str">
            <v>기타(산업공학)</v>
          </cell>
          <cell r="J123" t="str">
            <v>66.36</v>
          </cell>
        </row>
        <row r="124">
          <cell r="A124" t="str">
            <v>공본-001</v>
          </cell>
          <cell r="B124" t="str">
            <v>산업공학과</v>
          </cell>
          <cell r="C124" t="str">
            <v>공과대학 행정4팀</v>
          </cell>
          <cell r="D124" t="str">
            <v>산업공학과</v>
          </cell>
          <cell r="E124" t="str">
            <v>공업센터본관</v>
          </cell>
          <cell r="F124" t="str">
            <v>716-1</v>
          </cell>
          <cell r="G124" t="str">
            <v>R.I.S.E 연구실
(인간/안전공학실험실)</v>
          </cell>
          <cell r="H124" t="str">
            <v>H-206-F-07-16-1</v>
          </cell>
          <cell r="I124" t="str">
            <v>기타(산업공학)</v>
          </cell>
          <cell r="J124" t="str">
            <v>44.08</v>
          </cell>
        </row>
        <row r="125">
          <cell r="A125" t="str">
            <v>과학-042</v>
          </cell>
          <cell r="B125" t="str">
            <v>자원환경공학과</v>
          </cell>
          <cell r="C125" t="str">
            <v>공과대학 행정1팀</v>
          </cell>
          <cell r="D125" t="str">
            <v>자원환경공학과</v>
          </cell>
          <cell r="E125" t="str">
            <v>과학기술관</v>
          </cell>
          <cell r="F125" t="str">
            <v>B101</v>
          </cell>
          <cell r="G125" t="str">
            <v>환경지구화학준비실</v>
          </cell>
          <cell r="H125" t="str">
            <v>H-203-B-01-01</v>
          </cell>
          <cell r="I125" t="str">
            <v>에너지/자원</v>
          </cell>
          <cell r="J125" t="str">
            <v>30.26</v>
          </cell>
        </row>
        <row r="126">
          <cell r="A126" t="str">
            <v>과학-041</v>
          </cell>
          <cell r="B126" t="str">
            <v>자원환경공학과</v>
          </cell>
          <cell r="C126" t="str">
            <v>공과대학 행정1팀</v>
          </cell>
          <cell r="D126" t="str">
            <v>자원환경공학과</v>
          </cell>
          <cell r="E126" t="str">
            <v>과학기술관</v>
          </cell>
          <cell r="F126" t="str">
            <v>B103</v>
          </cell>
          <cell r="G126" t="str">
            <v>암석역학실험실</v>
          </cell>
          <cell r="H126" t="str">
            <v>H-203-B-01-03</v>
          </cell>
          <cell r="I126" t="str">
            <v>에너지/자원</v>
          </cell>
          <cell r="J126" t="str">
            <v>87.53</v>
          </cell>
        </row>
        <row r="127">
          <cell r="A127" t="str">
            <v>과학-040</v>
          </cell>
          <cell r="B127" t="str">
            <v>자원환경공학과</v>
          </cell>
          <cell r="C127" t="str">
            <v>공과대학 행정1팀</v>
          </cell>
          <cell r="D127" t="str">
            <v>자원환경공학과</v>
          </cell>
          <cell r="E127" t="str">
            <v>과학기술관</v>
          </cell>
          <cell r="F127" t="str">
            <v>B104</v>
          </cell>
          <cell r="G127" t="str">
            <v>자원환경처리실험실</v>
          </cell>
          <cell r="H127" t="str">
            <v>H-203-B-01-04</v>
          </cell>
          <cell r="I127" t="str">
            <v>에너지/자원</v>
          </cell>
          <cell r="J127" t="str">
            <v>88.25</v>
          </cell>
        </row>
        <row r="128">
          <cell r="A128" t="str">
            <v>과학-039</v>
          </cell>
          <cell r="B128" t="str">
            <v>자원환경공학과</v>
          </cell>
          <cell r="C128" t="str">
            <v>공과대학 행정1팀</v>
          </cell>
          <cell r="D128" t="str">
            <v>자원환경공학과</v>
          </cell>
          <cell r="E128" t="str">
            <v>과학기술관</v>
          </cell>
          <cell r="F128" t="str">
            <v>B106</v>
          </cell>
          <cell r="G128" t="str">
            <v>환경지구화학실험실</v>
          </cell>
          <cell r="H128" t="str">
            <v>H-203-B-01-06</v>
          </cell>
          <cell r="I128" t="str">
            <v>에너지/자원</v>
          </cell>
          <cell r="J128" t="str">
            <v>58.35</v>
          </cell>
        </row>
        <row r="129">
          <cell r="A129" t="str">
            <v>과학-035</v>
          </cell>
          <cell r="B129" t="str">
            <v>건축공학부</v>
          </cell>
          <cell r="C129" t="str">
            <v>공과대학 행정1팀</v>
          </cell>
          <cell r="D129" t="str">
            <v>건축공학부</v>
          </cell>
          <cell r="E129" t="str">
            <v>과학기술관</v>
          </cell>
          <cell r="F129" t="str">
            <v>B111</v>
          </cell>
          <cell r="G129" t="str">
            <v>동적재료역학실험실</v>
          </cell>
          <cell r="H129" t="str">
            <v>H-203-B-01-11</v>
          </cell>
          <cell r="I129" t="str">
            <v>건축/환경</v>
          </cell>
          <cell r="J129" t="str">
            <v>45.36</v>
          </cell>
        </row>
        <row r="130">
          <cell r="A130" t="str">
            <v>과학-034</v>
          </cell>
          <cell r="B130" t="str">
            <v>건축공학부</v>
          </cell>
          <cell r="C130" t="str">
            <v>공과대학 행정1팀</v>
          </cell>
          <cell r="D130" t="str">
            <v>건축공학부</v>
          </cell>
          <cell r="E130" t="str">
            <v>과학기술관</v>
          </cell>
          <cell r="F130" t="str">
            <v>B112</v>
          </cell>
          <cell r="G130" t="str">
            <v>자율형스마트홀실험실습실</v>
          </cell>
          <cell r="H130" t="str">
            <v>H-203-B-01-12</v>
          </cell>
          <cell r="I130" t="str">
            <v>건축/환경</v>
          </cell>
          <cell r="J130" t="str">
            <v>103.27</v>
          </cell>
        </row>
        <row r="131">
          <cell r="A131" t="str">
            <v>과학-054</v>
          </cell>
          <cell r="B131" t="str">
            <v>건축학부</v>
          </cell>
          <cell r="C131" t="str">
            <v>공과대학 행정1팀</v>
          </cell>
          <cell r="D131" t="str">
            <v>건축학부</v>
          </cell>
          <cell r="E131" t="str">
            <v>과학기술관</v>
          </cell>
          <cell r="F131" t="str">
            <v>B201</v>
          </cell>
          <cell r="G131" t="str">
            <v>스튜디오B201(40-B201)</v>
          </cell>
          <cell r="H131" t="str">
            <v>H-203-B-02-01</v>
          </cell>
          <cell r="I131" t="str">
            <v>건축/환경</v>
          </cell>
          <cell r="J131" t="str">
            <v>59.36</v>
          </cell>
        </row>
        <row r="132">
          <cell r="A132" t="str">
            <v>과학-053</v>
          </cell>
          <cell r="B132" t="str">
            <v>건축공학부</v>
          </cell>
          <cell r="C132" t="str">
            <v>공과대학 행정1팀</v>
          </cell>
          <cell r="D132" t="str">
            <v>건축학부</v>
          </cell>
          <cell r="E132" t="str">
            <v>과학기술관</v>
          </cell>
          <cell r="F132" t="str">
            <v>B202</v>
          </cell>
          <cell r="G132" t="str">
            <v>건축재료실험및분석실</v>
          </cell>
          <cell r="H132" t="str">
            <v>H-203-B-02-02</v>
          </cell>
          <cell r="I132" t="str">
            <v>건축/환경</v>
          </cell>
          <cell r="J132" t="str">
            <v>43.4</v>
          </cell>
        </row>
        <row r="133">
          <cell r="A133" t="str">
            <v>과학-049</v>
          </cell>
          <cell r="B133" t="str">
            <v>건축학부</v>
          </cell>
          <cell r="C133" t="str">
            <v>공과대학 행정1팀</v>
          </cell>
          <cell r="D133" t="str">
            <v>건축학부</v>
          </cell>
          <cell r="E133" t="str">
            <v>과학기술관</v>
          </cell>
          <cell r="F133" t="str">
            <v>B206</v>
          </cell>
          <cell r="G133" t="str">
            <v>건축학부 촬영실 및 암실</v>
          </cell>
          <cell r="H133" t="str">
            <v>H-203-B-02-06</v>
          </cell>
          <cell r="I133" t="str">
            <v>건축/환경</v>
          </cell>
          <cell r="J133" t="str">
            <v>58.57</v>
          </cell>
        </row>
        <row r="134">
          <cell r="A134" t="str">
            <v>과학-056</v>
          </cell>
          <cell r="B134" t="str">
            <v>건축공학부</v>
          </cell>
          <cell r="C134" t="str">
            <v>공과대학 행정1팀</v>
          </cell>
          <cell r="D134" t="str">
            <v>건축공학부</v>
          </cell>
          <cell r="E134" t="str">
            <v>과학기술관</v>
          </cell>
          <cell r="F134" t="str">
            <v>B309-1</v>
          </cell>
          <cell r="G134" t="str">
            <v>건축구조및재료실험실</v>
          </cell>
          <cell r="H134" t="str">
            <v>H-203-B-03-09-1</v>
          </cell>
          <cell r="I134" t="str">
            <v>건축/환경</v>
          </cell>
          <cell r="J134" t="str">
            <v>206.82</v>
          </cell>
        </row>
        <row r="135">
          <cell r="A135" t="str">
            <v>과학-055</v>
          </cell>
          <cell r="B135" t="str">
            <v>원자력공학과</v>
          </cell>
          <cell r="C135" t="str">
            <v>공과대학 행정4팀</v>
          </cell>
          <cell r="D135" t="str">
            <v>원자력공학과</v>
          </cell>
          <cell r="E135" t="str">
            <v>과학기술관</v>
          </cell>
          <cell r="F135" t="str">
            <v>B310</v>
          </cell>
          <cell r="G135" t="str">
            <v>X-선이용영상실험실</v>
          </cell>
          <cell r="H135" t="str">
            <v>H-203-B-03-09-4</v>
          </cell>
          <cell r="I135" t="str">
            <v>기타(원자력)</v>
          </cell>
          <cell r="J135" t="str">
            <v>20.63</v>
          </cell>
        </row>
        <row r="136">
          <cell r="A136" t="str">
            <v>과학-032</v>
          </cell>
          <cell r="B136" t="str">
            <v>자원환경공학과</v>
          </cell>
          <cell r="C136" t="str">
            <v>공과대학 행정1팀</v>
          </cell>
          <cell r="D136" t="str">
            <v>자원환경공학과</v>
          </cell>
          <cell r="E136" t="str">
            <v>과학기술관</v>
          </cell>
          <cell r="F136">
            <v>101</v>
          </cell>
          <cell r="G136" t="str">
            <v>물리탐사실험실</v>
          </cell>
          <cell r="H136" t="str">
            <v>H-203-F-01-01</v>
          </cell>
          <cell r="I136" t="str">
            <v>에너지/자원</v>
          </cell>
          <cell r="J136" t="str">
            <v>88.69</v>
          </cell>
        </row>
        <row r="137">
          <cell r="A137" t="str">
            <v>과학-031</v>
          </cell>
          <cell r="B137" t="str">
            <v>자원환경공학과</v>
          </cell>
          <cell r="C137" t="str">
            <v>공과대학 행정1팀</v>
          </cell>
          <cell r="D137" t="str">
            <v>자원환경공학과</v>
          </cell>
          <cell r="E137" t="str">
            <v>과학기술관</v>
          </cell>
          <cell r="F137">
            <v>106</v>
          </cell>
          <cell r="G137" t="str">
            <v>석유공학실험실</v>
          </cell>
          <cell r="H137" t="str">
            <v>H-203-F-01-06</v>
          </cell>
          <cell r="I137" t="str">
            <v>에너지/자원</v>
          </cell>
          <cell r="J137" t="str">
            <v>91.36</v>
          </cell>
        </row>
        <row r="138">
          <cell r="A138" t="str">
            <v>과학-030</v>
          </cell>
          <cell r="B138" t="str">
            <v>도시공학과</v>
          </cell>
          <cell r="C138" t="str">
            <v>공과대학 행정1팀</v>
          </cell>
          <cell r="D138" t="str">
            <v>도시공학과</v>
          </cell>
          <cell r="E138" t="str">
            <v>과학기술관</v>
          </cell>
          <cell r="F138">
            <v>201</v>
          </cell>
          <cell r="G138" t="str">
            <v>CAD/GIS연구실A</v>
          </cell>
          <cell r="H138" t="str">
            <v>H-203-F-02-01</v>
          </cell>
          <cell r="I138" t="str">
            <v>건축/환경</v>
          </cell>
          <cell r="J138" t="str">
            <v>88.93</v>
          </cell>
        </row>
        <row r="139">
          <cell r="A139" t="str">
            <v>과학-029</v>
          </cell>
          <cell r="B139" t="str">
            <v>도시공학과</v>
          </cell>
          <cell r="C139" t="str">
            <v>공과대학 행정1팀</v>
          </cell>
          <cell r="D139" t="str">
            <v>도시공학과</v>
          </cell>
          <cell r="E139" t="str">
            <v>과학기술관</v>
          </cell>
          <cell r="F139">
            <v>205</v>
          </cell>
          <cell r="G139" t="str">
            <v>CAD/GIS연구실B</v>
          </cell>
          <cell r="H139" t="str">
            <v>H-203-F-02-05</v>
          </cell>
          <cell r="I139" t="str">
            <v>건축/환경</v>
          </cell>
          <cell r="J139" t="str">
            <v>58.21</v>
          </cell>
        </row>
        <row r="140">
          <cell r="A140" t="str">
            <v>과학-028</v>
          </cell>
          <cell r="B140" t="str">
            <v>도시공학과</v>
          </cell>
          <cell r="C140" t="str">
            <v>공과대학 행정1팀</v>
          </cell>
          <cell r="D140" t="str">
            <v>도시공학과</v>
          </cell>
          <cell r="E140" t="str">
            <v>과학기술관</v>
          </cell>
          <cell r="F140">
            <v>311</v>
          </cell>
          <cell r="G140" t="str">
            <v>도시공학과설계실B</v>
          </cell>
          <cell r="H140" t="str">
            <v>H-203-F-03-11</v>
          </cell>
          <cell r="I140" t="str">
            <v>건축/환경</v>
          </cell>
          <cell r="J140" t="str">
            <v>58.32</v>
          </cell>
        </row>
        <row r="141">
          <cell r="A141" t="str">
            <v>과학-027</v>
          </cell>
          <cell r="B141" t="str">
            <v>도시공학과</v>
          </cell>
          <cell r="C141" t="str">
            <v>공과대학 행정1팀</v>
          </cell>
          <cell r="D141" t="str">
            <v>도시공학과</v>
          </cell>
          <cell r="E141" t="str">
            <v>과학기술관</v>
          </cell>
          <cell r="F141">
            <v>312</v>
          </cell>
          <cell r="G141" t="str">
            <v>도시공학과설계실A(312)</v>
          </cell>
          <cell r="H141" t="str">
            <v>H-203-F-03-12</v>
          </cell>
          <cell r="I141" t="str">
            <v>건축/환경</v>
          </cell>
          <cell r="J141" t="str">
            <v>88.55</v>
          </cell>
        </row>
        <row r="142">
          <cell r="A142" t="str">
            <v>과학-026</v>
          </cell>
          <cell r="B142" t="str">
            <v>건축학부</v>
          </cell>
          <cell r="C142" t="str">
            <v>공과대학 행정1팀</v>
          </cell>
          <cell r="D142" t="str">
            <v>건축학부</v>
          </cell>
          <cell r="E142" t="str">
            <v>과학기술관</v>
          </cell>
          <cell r="F142">
            <v>405</v>
          </cell>
          <cell r="G142" t="str">
            <v>스튜디오4-1</v>
          </cell>
          <cell r="H142" t="str">
            <v>H-203-F-04-05</v>
          </cell>
          <cell r="I142" t="str">
            <v>건축/환경</v>
          </cell>
          <cell r="J142" t="str">
            <v>43.42</v>
          </cell>
        </row>
        <row r="143">
          <cell r="A143" t="str">
            <v>과학-025</v>
          </cell>
          <cell r="B143" t="str">
            <v>도시공학과</v>
          </cell>
          <cell r="C143" t="str">
            <v>공과대학 행정1팀</v>
          </cell>
          <cell r="D143" t="str">
            <v>건축학부</v>
          </cell>
          <cell r="E143" t="str">
            <v>과학기술관</v>
          </cell>
          <cell r="F143" t="str">
            <v>406-1</v>
          </cell>
          <cell r="G143" t="str">
            <v>스튜디오4-2</v>
          </cell>
          <cell r="H143" t="str">
            <v>H-203-F-04-06-1</v>
          </cell>
          <cell r="I143" t="str">
            <v>건축/환경</v>
          </cell>
          <cell r="J143" t="str">
            <v>43.4</v>
          </cell>
        </row>
        <row r="144">
          <cell r="A144" t="str">
            <v>과학-024</v>
          </cell>
          <cell r="B144" t="str">
            <v>건축학부</v>
          </cell>
          <cell r="C144" t="str">
            <v>공과대학 행정1팀</v>
          </cell>
          <cell r="D144" t="str">
            <v>건축학부</v>
          </cell>
          <cell r="E144" t="str">
            <v>과학기술관</v>
          </cell>
          <cell r="F144" t="str">
            <v>406-2</v>
          </cell>
          <cell r="G144" t="str">
            <v>스튜디오4-3</v>
          </cell>
          <cell r="H144" t="str">
            <v>H-203-F-04-06-2</v>
          </cell>
          <cell r="I144" t="str">
            <v>건축/환경</v>
          </cell>
          <cell r="J144" t="str">
            <v>43.43</v>
          </cell>
        </row>
        <row r="145">
          <cell r="A145" t="str">
            <v>과학-023</v>
          </cell>
          <cell r="B145" t="str">
            <v>건축학부</v>
          </cell>
          <cell r="C145" t="str">
            <v>공과대학 행정1팀</v>
          </cell>
          <cell r="D145" t="str">
            <v>건축학부</v>
          </cell>
          <cell r="E145" t="str">
            <v>과학기술관</v>
          </cell>
          <cell r="F145">
            <v>407</v>
          </cell>
          <cell r="G145" t="str">
            <v>건축대학출력실</v>
          </cell>
          <cell r="H145" t="str">
            <v>H-203-F-04-07</v>
          </cell>
          <cell r="I145" t="str">
            <v>건축/환경</v>
          </cell>
          <cell r="J145" t="str">
            <v>33.04</v>
          </cell>
        </row>
        <row r="146">
          <cell r="A146" t="str">
            <v>과학-022</v>
          </cell>
          <cell r="B146" t="str">
            <v>건축학부</v>
          </cell>
          <cell r="C146" t="str">
            <v>공과대학 행정1팀</v>
          </cell>
          <cell r="D146" t="str">
            <v>건축학부</v>
          </cell>
          <cell r="E146" t="str">
            <v>과학기술관</v>
          </cell>
          <cell r="F146">
            <v>410</v>
          </cell>
          <cell r="G146" t="str">
            <v>CAD실</v>
          </cell>
          <cell r="H146" t="str">
            <v>H-203-F-04-10</v>
          </cell>
          <cell r="I146" t="str">
            <v>건축/환경</v>
          </cell>
          <cell r="J146" t="str">
            <v>87.48</v>
          </cell>
        </row>
        <row r="147">
          <cell r="A147" t="str">
            <v>과학-001</v>
          </cell>
          <cell r="B147" t="str">
            <v>건축공학부</v>
          </cell>
          <cell r="C147" t="str">
            <v>공과대학 행정1팀</v>
          </cell>
          <cell r="D147" t="str">
            <v>건축학부</v>
          </cell>
          <cell r="E147" t="str">
            <v>과학기술관</v>
          </cell>
          <cell r="F147">
            <v>411</v>
          </cell>
          <cell r="G147" t="str">
            <v>대학원생 연구실</v>
          </cell>
          <cell r="H147" t="str">
            <v>H-203-F-04-11</v>
          </cell>
          <cell r="I147" t="str">
            <v>건축/환경</v>
          </cell>
          <cell r="J147" t="str">
            <v>59.13</v>
          </cell>
        </row>
        <row r="148">
          <cell r="A148" t="str">
            <v>과학-021</v>
          </cell>
          <cell r="B148" t="str">
            <v>건축학부</v>
          </cell>
          <cell r="C148" t="str">
            <v>공과대학 행정1팀</v>
          </cell>
          <cell r="D148" t="str">
            <v>건축학부</v>
          </cell>
          <cell r="E148" t="str">
            <v>과학기술관</v>
          </cell>
          <cell r="F148">
            <v>501</v>
          </cell>
          <cell r="G148" t="str">
            <v>스튜디오5-1</v>
          </cell>
          <cell r="H148" t="str">
            <v>H-203-F-05-01</v>
          </cell>
          <cell r="I148" t="str">
            <v>건축/환경</v>
          </cell>
          <cell r="J148" t="str">
            <v>147.01</v>
          </cell>
        </row>
        <row r="149">
          <cell r="A149" t="str">
            <v>과학-020</v>
          </cell>
          <cell r="B149" t="str">
            <v>건축학부</v>
          </cell>
          <cell r="C149" t="str">
            <v>공과대학 행정1팀</v>
          </cell>
          <cell r="D149" t="str">
            <v>건축학부</v>
          </cell>
          <cell r="E149" t="str">
            <v>과학기술관</v>
          </cell>
          <cell r="F149">
            <v>504</v>
          </cell>
          <cell r="G149" t="str">
            <v>스튜디오5-2</v>
          </cell>
          <cell r="H149" t="str">
            <v>H-203-F-05-04</v>
          </cell>
          <cell r="I149" t="str">
            <v>건축/환경</v>
          </cell>
          <cell r="J149" t="str">
            <v>59.32</v>
          </cell>
        </row>
        <row r="150">
          <cell r="A150" t="str">
            <v>과학-019</v>
          </cell>
          <cell r="B150" t="str">
            <v>건축학부</v>
          </cell>
          <cell r="C150" t="str">
            <v>공과대학 행정1팀</v>
          </cell>
          <cell r="D150" t="str">
            <v>건축학부</v>
          </cell>
          <cell r="E150" t="str">
            <v>과학기술관</v>
          </cell>
          <cell r="F150">
            <v>505</v>
          </cell>
          <cell r="G150" t="str">
            <v>스튜디오5-3</v>
          </cell>
          <cell r="H150" t="str">
            <v>H-203-F-05-05</v>
          </cell>
          <cell r="I150" t="str">
            <v>건축/환경</v>
          </cell>
          <cell r="J150" t="str">
            <v>58.39</v>
          </cell>
        </row>
        <row r="151">
          <cell r="A151" t="str">
            <v>과학-018</v>
          </cell>
          <cell r="B151" t="str">
            <v>건축학부</v>
          </cell>
          <cell r="C151" t="str">
            <v>공과대학 행정1팀</v>
          </cell>
          <cell r="D151" t="str">
            <v>건축학부</v>
          </cell>
          <cell r="E151" t="str">
            <v>과학기술관</v>
          </cell>
          <cell r="F151">
            <v>506</v>
          </cell>
          <cell r="G151" t="str">
            <v>설계비평실</v>
          </cell>
          <cell r="H151" t="str">
            <v>H-203-F-05-06</v>
          </cell>
          <cell r="I151" t="str">
            <v>건축/환경</v>
          </cell>
          <cell r="J151" t="str">
            <v>58.39</v>
          </cell>
        </row>
        <row r="152">
          <cell r="A152" t="str">
            <v>과학-017</v>
          </cell>
          <cell r="B152" t="str">
            <v>건축학부</v>
          </cell>
          <cell r="C152" t="str">
            <v>공과대학 행정1팀</v>
          </cell>
          <cell r="D152" t="str">
            <v>건축학부</v>
          </cell>
          <cell r="E152" t="str">
            <v>과학기술관</v>
          </cell>
          <cell r="F152">
            <v>508</v>
          </cell>
          <cell r="G152" t="str">
            <v>스튜디오5-4</v>
          </cell>
          <cell r="H152" t="str">
            <v>H-203-F-05-08</v>
          </cell>
          <cell r="I152" t="str">
            <v>건축/환경</v>
          </cell>
          <cell r="J152" t="str">
            <v>58.39</v>
          </cell>
        </row>
        <row r="153">
          <cell r="A153" t="str">
            <v>과학-016</v>
          </cell>
          <cell r="B153" t="str">
            <v>건축학부</v>
          </cell>
          <cell r="C153" t="str">
            <v>공과대학 행정1팀</v>
          </cell>
          <cell r="D153" t="str">
            <v>건축학부</v>
          </cell>
          <cell r="E153" t="str">
            <v>과학기술관</v>
          </cell>
          <cell r="F153">
            <v>509</v>
          </cell>
          <cell r="G153" t="str">
            <v>스튜디오5-5</v>
          </cell>
          <cell r="H153" t="str">
            <v>H-203-F-05-09</v>
          </cell>
          <cell r="I153" t="str">
            <v>건축/환경</v>
          </cell>
          <cell r="J153" t="str">
            <v>58.39</v>
          </cell>
        </row>
        <row r="154">
          <cell r="A154" t="str">
            <v>과학-015</v>
          </cell>
          <cell r="B154" t="str">
            <v>건축학부</v>
          </cell>
          <cell r="C154" t="str">
            <v>공과대학 행정1팀</v>
          </cell>
          <cell r="D154" t="str">
            <v>건축학부</v>
          </cell>
          <cell r="E154" t="str">
            <v>과학기술관</v>
          </cell>
          <cell r="F154">
            <v>510</v>
          </cell>
          <cell r="G154" t="str">
            <v>스튜디오5-6</v>
          </cell>
          <cell r="H154" t="str">
            <v>H-203-F-05-10</v>
          </cell>
          <cell r="I154" t="str">
            <v>건축/환경</v>
          </cell>
          <cell r="J154" t="str">
            <v>59.41</v>
          </cell>
        </row>
        <row r="155">
          <cell r="A155" t="str">
            <v>과학-014</v>
          </cell>
          <cell r="B155" t="str">
            <v>건축학부</v>
          </cell>
          <cell r="C155" t="str">
            <v>공과대학 행정1팀</v>
          </cell>
          <cell r="D155" t="str">
            <v>건축학부</v>
          </cell>
          <cell r="E155" t="str">
            <v>과학기술관</v>
          </cell>
          <cell r="F155">
            <v>511</v>
          </cell>
          <cell r="G155" t="str">
            <v>스튜디오5-7</v>
          </cell>
          <cell r="H155" t="str">
            <v>H-203-F-05-11</v>
          </cell>
          <cell r="I155" t="str">
            <v>건축/환경</v>
          </cell>
          <cell r="J155" t="str">
            <v>59.33</v>
          </cell>
        </row>
        <row r="156">
          <cell r="A156" t="str">
            <v>과학-013</v>
          </cell>
          <cell r="B156" t="str">
            <v>건축학부</v>
          </cell>
          <cell r="C156" t="str">
            <v>공과대학 행정1팀</v>
          </cell>
          <cell r="D156" t="str">
            <v>건축학부</v>
          </cell>
          <cell r="E156" t="str">
            <v>과학기술관</v>
          </cell>
          <cell r="F156">
            <v>512</v>
          </cell>
          <cell r="G156" t="str">
            <v>스튜디오5-8</v>
          </cell>
          <cell r="H156" t="str">
            <v>H-203-F-05-12</v>
          </cell>
          <cell r="I156" t="str">
            <v>건축/환경</v>
          </cell>
          <cell r="J156" t="str">
            <v>43.74</v>
          </cell>
        </row>
        <row r="157">
          <cell r="A157" t="str">
            <v>과학-012</v>
          </cell>
          <cell r="B157" t="str">
            <v>건축학부</v>
          </cell>
          <cell r="C157" t="str">
            <v>공과대학 행정1팀</v>
          </cell>
          <cell r="D157" t="str">
            <v>건축학부</v>
          </cell>
          <cell r="E157" t="str">
            <v>과학기술관</v>
          </cell>
          <cell r="F157">
            <v>513</v>
          </cell>
          <cell r="G157" t="str">
            <v>스튜디오5-9</v>
          </cell>
          <cell r="H157" t="str">
            <v>H-203-F-05-13</v>
          </cell>
          <cell r="I157" t="str">
            <v>건축/환경</v>
          </cell>
          <cell r="J157" t="str">
            <v>44.96</v>
          </cell>
        </row>
        <row r="158">
          <cell r="A158" t="str">
            <v>과학-011</v>
          </cell>
          <cell r="B158" t="str">
            <v>건축공학부</v>
          </cell>
          <cell r="C158" t="str">
            <v>공과대학 행정1팀</v>
          </cell>
          <cell r="D158" t="str">
            <v>건축공학부</v>
          </cell>
          <cell r="E158" t="str">
            <v>과학기술관</v>
          </cell>
          <cell r="F158">
            <v>602</v>
          </cell>
          <cell r="G158" t="str">
            <v>건축환경설비공학실험실</v>
          </cell>
          <cell r="H158" t="str">
            <v>H-203-F-06-02</v>
          </cell>
          <cell r="I158" t="str">
            <v>건축/환경</v>
          </cell>
          <cell r="J158" t="str">
            <v>87.48</v>
          </cell>
        </row>
        <row r="159">
          <cell r="A159" t="str">
            <v>과학-010</v>
          </cell>
          <cell r="B159" t="str">
            <v>건축공학부</v>
          </cell>
          <cell r="C159" t="str">
            <v>공과대학 행정1팀</v>
          </cell>
          <cell r="D159" t="str">
            <v>건축공학부</v>
          </cell>
          <cell r="E159" t="str">
            <v>과학기술관</v>
          </cell>
          <cell r="F159">
            <v>607</v>
          </cell>
          <cell r="G159" t="str">
            <v>공기환경실험실</v>
          </cell>
          <cell r="H159" t="str">
            <v>H-203-F-06-07</v>
          </cell>
          <cell r="I159" t="str">
            <v>건축/환경</v>
          </cell>
          <cell r="J159" t="str">
            <v>33.04</v>
          </cell>
        </row>
        <row r="160">
          <cell r="A160" t="str">
            <v>과학-009</v>
          </cell>
          <cell r="B160" t="str">
            <v>건축학부</v>
          </cell>
          <cell r="C160" t="str">
            <v>공과대학 행정1팀</v>
          </cell>
          <cell r="D160" t="str">
            <v>건축학부</v>
          </cell>
          <cell r="E160" t="str">
            <v>과학기술관</v>
          </cell>
          <cell r="F160" t="str">
            <v>702-1</v>
          </cell>
          <cell r="G160" t="str">
            <v>건축도시연구실</v>
          </cell>
          <cell r="H160" t="str">
            <v>H-203-F-07-02-1</v>
          </cell>
          <cell r="I160" t="str">
            <v>건축/환경</v>
          </cell>
          <cell r="J160" t="str">
            <v>29.16</v>
          </cell>
        </row>
        <row r="161">
          <cell r="A161" t="str">
            <v>과학-007</v>
          </cell>
          <cell r="B161" t="str">
            <v>건축학부</v>
          </cell>
          <cell r="C161" t="str">
            <v>공과대학 행정1팀</v>
          </cell>
          <cell r="D161" t="str">
            <v>건축학부</v>
          </cell>
          <cell r="E161" t="str">
            <v>과학기술관</v>
          </cell>
          <cell r="F161" t="str">
            <v>703-1</v>
          </cell>
          <cell r="G161" t="str">
            <v>공간사회연구실</v>
          </cell>
          <cell r="H161" t="str">
            <v>H-203-F-07-03-1</v>
          </cell>
          <cell r="I161" t="str">
            <v>건축/환경</v>
          </cell>
          <cell r="J161" t="str">
            <v>29.16</v>
          </cell>
        </row>
        <row r="162">
          <cell r="A162" t="str">
            <v>과학-005</v>
          </cell>
          <cell r="B162" t="str">
            <v>건축학부</v>
          </cell>
          <cell r="C162" t="str">
            <v>공과대학 행정1팀</v>
          </cell>
          <cell r="D162" t="str">
            <v>건축학부</v>
          </cell>
          <cell r="E162" t="str">
            <v>과학기술관</v>
          </cell>
          <cell r="F162" t="str">
            <v>706-1</v>
          </cell>
          <cell r="G162" t="str">
            <v>건축설계학제간연구실(40-710)</v>
          </cell>
          <cell r="H162" t="str">
            <v>H-203-F-07-06-1</v>
          </cell>
          <cell r="I162" t="str">
            <v>건축/환경</v>
          </cell>
          <cell r="J162" t="str">
            <v>29.16</v>
          </cell>
        </row>
        <row r="163">
          <cell r="A163" t="str">
            <v>과학-003</v>
          </cell>
          <cell r="B163" t="str">
            <v>건축학부</v>
          </cell>
          <cell r="C163" t="str">
            <v>공과대학 행정1팀</v>
          </cell>
          <cell r="D163" t="str">
            <v>건축학부</v>
          </cell>
          <cell r="E163" t="str">
            <v>과학기술관</v>
          </cell>
          <cell r="F163" t="str">
            <v>711-2</v>
          </cell>
          <cell r="G163" t="str">
            <v>행태환경디자인연구실</v>
          </cell>
          <cell r="H163" t="str">
            <v>H-203-F-07-12-1</v>
          </cell>
          <cell r="I163" t="str">
            <v>건축/환경</v>
          </cell>
          <cell r="J163" t="str">
            <v>29.16</v>
          </cell>
        </row>
        <row r="164">
          <cell r="A164" t="str">
            <v>과학-002</v>
          </cell>
          <cell r="B164" t="str">
            <v>건축학부</v>
          </cell>
          <cell r="C164" t="str">
            <v>공과대학 행정1팀</v>
          </cell>
          <cell r="D164" t="str">
            <v>건축학부</v>
          </cell>
          <cell r="E164" t="str">
            <v>과학기술관</v>
          </cell>
          <cell r="F164" t="str">
            <v>712-2</v>
          </cell>
          <cell r="G164" t="str">
            <v>건축연구실  AnL</v>
          </cell>
          <cell r="H164" t="str">
            <v>H-203-F-07-12-2</v>
          </cell>
          <cell r="I164" t="str">
            <v>건축/환경</v>
          </cell>
          <cell r="J164" t="str">
            <v>29.16</v>
          </cell>
        </row>
        <row r="165">
          <cell r="A165" t="str">
            <v>구리-001</v>
          </cell>
          <cell r="B165" t="str">
            <v>임상교수중앙실험실</v>
          </cell>
          <cell r="C165" t="str">
            <v>의과대학</v>
          </cell>
          <cell r="D165" t="str">
            <v>임상교수실험실</v>
          </cell>
          <cell r="E165" t="str">
            <v>구리병원교수연구동</v>
          </cell>
          <cell r="F165">
            <v>1205</v>
          </cell>
          <cell r="G165" t="str">
            <v>임상교수실험실</v>
          </cell>
          <cell r="H165" t="str">
            <v>H-653-F12-06</v>
          </cell>
          <cell r="I165" t="str">
            <v>의학/생물</v>
          </cell>
          <cell r="J165">
            <v>166.28</v>
          </cell>
        </row>
        <row r="166">
          <cell r="A166" t="str">
            <v>서관-002</v>
          </cell>
          <cell r="B166" t="str">
            <v>신경치료센터</v>
          </cell>
          <cell r="C166" t="str">
            <v>부설연구기관(연구진흥팀)</v>
          </cell>
          <cell r="D166" t="str">
            <v>신경치료센터</v>
          </cell>
          <cell r="E166" t="str">
            <v>대학병원 서관</v>
          </cell>
          <cell r="F166" t="str">
            <v>7층</v>
          </cell>
          <cell r="G166" t="str">
            <v>신경치료센터(코아스템)</v>
          </cell>
          <cell r="H166" t="str">
            <v>H-403-F-07-12~15</v>
          </cell>
          <cell r="I166" t="str">
            <v>의학/생물</v>
          </cell>
          <cell r="J166">
            <v>327.33999999999997</v>
          </cell>
        </row>
        <row r="167">
          <cell r="A167" t="str">
            <v>서관-001</v>
          </cell>
          <cell r="B167" t="str">
            <v>약학과</v>
          </cell>
          <cell r="C167" t="str">
            <v>약학대학</v>
          </cell>
          <cell r="D167" t="str">
            <v>약학과</v>
          </cell>
          <cell r="E167" t="str">
            <v>대학병원 서관</v>
          </cell>
          <cell r="F167" t="str">
            <v>7층</v>
          </cell>
          <cell r="G167" t="str">
            <v>주사조제실</v>
          </cell>
          <cell r="H167" t="str">
            <v>H-609-F-07-01-2</v>
          </cell>
          <cell r="I167" t="str">
            <v>의학/생물</v>
          </cell>
          <cell r="J167" t="str">
            <v>16.51</v>
          </cell>
        </row>
        <row r="168">
          <cell r="A168" t="str">
            <v>컨테-001</v>
          </cell>
          <cell r="B168" t="str">
            <v>건설환경공학과</v>
          </cell>
          <cell r="C168" t="str">
            <v>공과대학(WCD 건설환경공학과)</v>
          </cell>
          <cell r="D168" t="str">
            <v>건설환경공학과</v>
          </cell>
          <cell r="E168" t="str">
            <v>대학원건물뒤컨테이너실험실</v>
          </cell>
          <cell r="F168" t="str">
            <v>1층</v>
          </cell>
          <cell r="G168" t="str">
            <v>첨단융합구조실험실</v>
          </cell>
          <cell r="H168" t="str">
            <v>-</v>
          </cell>
          <cell r="I168" t="str">
            <v>건축/환경</v>
          </cell>
          <cell r="J168">
            <v>39.6</v>
          </cell>
        </row>
        <row r="169">
          <cell r="A169" t="str">
            <v>미자공-034</v>
          </cell>
          <cell r="B169" t="str">
            <v>미래자동차공학과</v>
          </cell>
          <cell r="C169" t="str">
            <v>공과대학 행정4팀</v>
          </cell>
          <cell r="D169" t="str">
            <v>미래자동차공학과</v>
          </cell>
          <cell r="E169" t="str">
            <v>미래자동차연구센터</v>
          </cell>
          <cell r="F169" t="str">
            <v>B102</v>
          </cell>
          <cell r="G169" t="str">
            <v>그린카 실험실 1</v>
          </cell>
          <cell r="H169" t="str">
            <v>H-210-B-01-02</v>
          </cell>
          <cell r="I169" t="str">
            <v>기계/물리</v>
          </cell>
          <cell r="J169" t="str">
            <v>98.56</v>
          </cell>
        </row>
        <row r="170">
          <cell r="A170" t="str">
            <v>미자공-033</v>
          </cell>
          <cell r="B170" t="str">
            <v>미래자동차공학과</v>
          </cell>
          <cell r="C170" t="str">
            <v>공과대학 행정4팀</v>
          </cell>
          <cell r="D170" t="str">
            <v>미래자동차공학과</v>
          </cell>
          <cell r="E170" t="str">
            <v>미래자동차연구센터</v>
          </cell>
          <cell r="F170" t="str">
            <v>B103</v>
          </cell>
          <cell r="G170" t="str">
            <v>그린카 실험실 2</v>
          </cell>
          <cell r="H170" t="str">
            <v>H-210-B-01-03</v>
          </cell>
          <cell r="I170" t="str">
            <v>기계/물리</v>
          </cell>
          <cell r="J170" t="str">
            <v>95</v>
          </cell>
        </row>
        <row r="171">
          <cell r="A171" t="str">
            <v>미자공-032</v>
          </cell>
          <cell r="B171" t="str">
            <v>미래자동차공학과</v>
          </cell>
          <cell r="C171" t="str">
            <v>공과대학 행정4팀</v>
          </cell>
          <cell r="D171" t="str">
            <v>미래자동차공학과</v>
          </cell>
          <cell r="E171" t="str">
            <v>미래자동차연구센터</v>
          </cell>
          <cell r="F171" t="str">
            <v>B104</v>
          </cell>
          <cell r="G171" t="str">
            <v>스마트카 실험실</v>
          </cell>
          <cell r="H171" t="str">
            <v>H-210-B-01-04</v>
          </cell>
          <cell r="I171" t="str">
            <v>기계/물리</v>
          </cell>
          <cell r="J171" t="str">
            <v>93.64</v>
          </cell>
        </row>
        <row r="172">
          <cell r="A172" t="str">
            <v>미자공-031</v>
          </cell>
          <cell r="B172" t="str">
            <v>미래자동차공학과</v>
          </cell>
          <cell r="C172" t="str">
            <v>공과대학 행정4팀</v>
          </cell>
          <cell r="D172" t="str">
            <v>미래자동차공학과</v>
          </cell>
          <cell r="E172" t="str">
            <v>미래자동차연구센터</v>
          </cell>
          <cell r="F172" t="str">
            <v>B109</v>
          </cell>
          <cell r="G172" t="str">
            <v>차량실습실</v>
          </cell>
          <cell r="H172" t="str">
            <v>H-210-B-01-09</v>
          </cell>
          <cell r="I172" t="str">
            <v>기계/물리</v>
          </cell>
          <cell r="J172" t="str">
            <v>386.68</v>
          </cell>
        </row>
        <row r="173">
          <cell r="A173" t="str">
            <v>미자공-028</v>
          </cell>
          <cell r="B173" t="str">
            <v>미래자동차공학과</v>
          </cell>
          <cell r="C173" t="str">
            <v>공과대학 행정4팀</v>
          </cell>
          <cell r="D173" t="str">
            <v>미래자동차공학과</v>
          </cell>
          <cell r="E173" t="str">
            <v>미래자동차연구센터</v>
          </cell>
          <cell r="F173">
            <v>213</v>
          </cell>
          <cell r="G173" t="str">
            <v>전력전자/에너지변환 실험실습실</v>
          </cell>
          <cell r="H173" t="str">
            <v>H-210-F-02-13</v>
          </cell>
          <cell r="I173" t="str">
            <v>기계/물리</v>
          </cell>
          <cell r="J173" t="str">
            <v>110.89</v>
          </cell>
        </row>
        <row r="174">
          <cell r="A174" t="str">
            <v>미자공-029</v>
          </cell>
          <cell r="B174" t="str">
            <v>미래자동차공학과</v>
          </cell>
          <cell r="C174" t="str">
            <v>공과대학 행정4팀</v>
          </cell>
          <cell r="D174" t="str">
            <v>미래자동차공학과</v>
          </cell>
          <cell r="E174" t="str">
            <v>미래자동차연구센터</v>
          </cell>
          <cell r="F174">
            <v>214</v>
          </cell>
          <cell r="G174" t="str">
            <v>CAD/CAE 실험실습실</v>
          </cell>
          <cell r="H174" t="str">
            <v>H-210-F-02-14</v>
          </cell>
          <cell r="I174" t="str">
            <v>기계/물리</v>
          </cell>
          <cell r="J174" t="str">
            <v>171.32</v>
          </cell>
        </row>
        <row r="175">
          <cell r="A175" t="str">
            <v>미자공-030</v>
          </cell>
          <cell r="B175" t="str">
            <v>미래자동차공학과</v>
          </cell>
          <cell r="C175" t="str">
            <v>공과대학 행정4팀</v>
          </cell>
          <cell r="D175" t="str">
            <v>미래자동차공학과</v>
          </cell>
          <cell r="E175" t="str">
            <v>미래자동차연구센터</v>
          </cell>
          <cell r="F175">
            <v>215</v>
          </cell>
          <cell r="G175" t="str">
            <v>임베디드 시스템 실험실습실</v>
          </cell>
          <cell r="H175" t="str">
            <v>H-210-F-02-15</v>
          </cell>
          <cell r="I175" t="str">
            <v>기계/물리</v>
          </cell>
          <cell r="J175" t="str">
            <v>96.63</v>
          </cell>
        </row>
        <row r="176">
          <cell r="A176" t="str">
            <v>미자공-035</v>
          </cell>
          <cell r="B176" t="str">
            <v>미래자동차공학과</v>
          </cell>
          <cell r="C176" t="str">
            <v>공과대학 행정4팀</v>
          </cell>
          <cell r="D176" t="str">
            <v>미래자동차공학과</v>
          </cell>
          <cell r="E176" t="str">
            <v>미래자동차연구센터</v>
          </cell>
          <cell r="F176">
            <v>216</v>
          </cell>
          <cell r="G176" t="str">
            <v>아이디어발전소</v>
          </cell>
          <cell r="H176" t="str">
            <v>H-210-F-02-16</v>
          </cell>
          <cell r="I176" t="str">
            <v>기계/물리</v>
          </cell>
          <cell r="J176" t="str">
            <v>92.19</v>
          </cell>
        </row>
        <row r="177">
          <cell r="A177" t="str">
            <v>미자공-012</v>
          </cell>
          <cell r="B177" t="str">
            <v>미래자동차공학과</v>
          </cell>
          <cell r="C177" t="str">
            <v>공과대학 행정4팀</v>
          </cell>
          <cell r="D177" t="str">
            <v>미래자동차공학과</v>
          </cell>
          <cell r="E177" t="str">
            <v>미래자동차연구센터</v>
          </cell>
          <cell r="F177">
            <v>303</v>
          </cell>
          <cell r="G177" t="str">
            <v>디자인랩</v>
          </cell>
          <cell r="H177" t="str">
            <v>H-210-F-03-03</v>
          </cell>
          <cell r="I177" t="str">
            <v>기계/물리</v>
          </cell>
          <cell r="J177" t="str">
            <v>106.9</v>
          </cell>
        </row>
        <row r="178">
          <cell r="A178" t="str">
            <v>미자공-013</v>
          </cell>
          <cell r="B178" t="str">
            <v>미래자동차공학과</v>
          </cell>
          <cell r="C178" t="str">
            <v>공과대학 행정4팀</v>
          </cell>
          <cell r="D178" t="str">
            <v>미래자동차공학과</v>
          </cell>
          <cell r="E178" t="str">
            <v>미래자동차연구센터</v>
          </cell>
          <cell r="F178">
            <v>304</v>
          </cell>
          <cell r="G178" t="str">
            <v>자동차 전자기술 교육실</v>
          </cell>
          <cell r="H178" t="str">
            <v>H-210-F-03-04</v>
          </cell>
          <cell r="I178" t="str">
            <v>기계/물리</v>
          </cell>
          <cell r="J178" t="str">
            <v>113.39</v>
          </cell>
        </row>
        <row r="179">
          <cell r="A179" t="str">
            <v>미자공-036</v>
          </cell>
          <cell r="B179" t="str">
            <v>미래자동차공학과</v>
          </cell>
          <cell r="C179" t="str">
            <v>공과대학 행정4팀</v>
          </cell>
          <cell r="D179" t="str">
            <v>미래자동차공학과</v>
          </cell>
          <cell r="E179" t="str">
            <v>미래자동차연구센터</v>
          </cell>
          <cell r="F179">
            <v>302</v>
          </cell>
          <cell r="G179" t="str">
            <v>크리에이티브랩</v>
          </cell>
          <cell r="H179" t="str">
            <v>H-210-F-03-04</v>
          </cell>
          <cell r="I179" t="str">
            <v>기계/물리</v>
          </cell>
          <cell r="J179" t="str">
            <v>113.39</v>
          </cell>
        </row>
        <row r="180">
          <cell r="A180" t="str">
            <v>미자공-015</v>
          </cell>
          <cell r="B180" t="str">
            <v>미래자동차공학과</v>
          </cell>
          <cell r="C180" t="str">
            <v>공과대학 행정4팀</v>
          </cell>
          <cell r="D180" t="str">
            <v>미래자동차공학과</v>
          </cell>
          <cell r="E180" t="str">
            <v>미래자동차연구센터</v>
          </cell>
          <cell r="F180">
            <v>305</v>
          </cell>
          <cell r="G180" t="str">
            <v>연구장학생 차량실험실습실-1</v>
          </cell>
          <cell r="H180" t="str">
            <v>H-210-F-03-05</v>
          </cell>
          <cell r="I180" t="str">
            <v>기계/물리</v>
          </cell>
          <cell r="J180" t="str">
            <v>110.91</v>
          </cell>
        </row>
        <row r="181">
          <cell r="A181" t="str">
            <v>미자공-014</v>
          </cell>
          <cell r="B181" t="str">
            <v>미래자동차공학과</v>
          </cell>
          <cell r="C181" t="str">
            <v>공과대학 행정4팀</v>
          </cell>
          <cell r="D181" t="str">
            <v>미래자동차공학과</v>
          </cell>
          <cell r="E181" t="str">
            <v>미래자동차연구센터</v>
          </cell>
          <cell r="F181">
            <v>306</v>
          </cell>
          <cell r="G181" t="str">
            <v>연구장학생 차량실험실습실-2</v>
          </cell>
          <cell r="H181" t="str">
            <v>H-210-F-03-06</v>
          </cell>
          <cell r="I181" t="str">
            <v>기계/물리</v>
          </cell>
          <cell r="J181" t="str">
            <v>115.08</v>
          </cell>
        </row>
        <row r="182">
          <cell r="A182" t="str">
            <v>미자공-009</v>
          </cell>
          <cell r="B182" t="str">
            <v>미래자동차공학과</v>
          </cell>
          <cell r="C182" t="str">
            <v>공과대학 행정4팀</v>
          </cell>
          <cell r="D182" t="str">
            <v>미래자동차공학과</v>
          </cell>
          <cell r="E182" t="str">
            <v>미래자동차연구센터</v>
          </cell>
          <cell r="F182">
            <v>401</v>
          </cell>
          <cell r="G182" t="str">
            <v>ECAD 연구실-1</v>
          </cell>
          <cell r="H182" t="str">
            <v>H-210-F-04-01</v>
          </cell>
          <cell r="I182" t="str">
            <v>기계/물리</v>
          </cell>
          <cell r="J182" t="str">
            <v>107.12</v>
          </cell>
        </row>
        <row r="183">
          <cell r="A183" t="str">
            <v>미자공-008</v>
          </cell>
          <cell r="B183" t="str">
            <v>미래자동차공학과</v>
          </cell>
          <cell r="C183" t="str">
            <v>공과대학 행정4팀</v>
          </cell>
          <cell r="D183" t="str">
            <v>미래자동차공학과</v>
          </cell>
          <cell r="E183" t="str">
            <v>미래자동차연구센터</v>
          </cell>
          <cell r="F183">
            <v>405</v>
          </cell>
          <cell r="G183" t="str">
            <v>전산설계 연구실</v>
          </cell>
          <cell r="H183" t="str">
            <v>H-210-F-04-05</v>
          </cell>
          <cell r="I183" t="str">
            <v>기계/물리</v>
          </cell>
          <cell r="J183" t="str">
            <v>122.74</v>
          </cell>
        </row>
        <row r="184">
          <cell r="A184" t="str">
            <v>미자공-007</v>
          </cell>
          <cell r="B184" t="str">
            <v>미래자동차공학과</v>
          </cell>
          <cell r="C184" t="str">
            <v>공과대학 행정4팀</v>
          </cell>
          <cell r="D184" t="str">
            <v>미래자동차공학과</v>
          </cell>
          <cell r="E184" t="str">
            <v>미래자동차연구센터</v>
          </cell>
          <cell r="F184">
            <v>406</v>
          </cell>
          <cell r="G184" t="str">
            <v>지능기계 연구실</v>
          </cell>
          <cell r="H184" t="str">
            <v>H-210-F-04-06</v>
          </cell>
          <cell r="I184" t="str">
            <v>기계/물리</v>
          </cell>
          <cell r="J184" t="str">
            <v>122.74</v>
          </cell>
        </row>
        <row r="185">
          <cell r="A185" t="str">
            <v>미자공-006</v>
          </cell>
          <cell r="B185" t="str">
            <v>미래자동차공학과</v>
          </cell>
          <cell r="C185" t="str">
            <v>공과대학 행정4팀</v>
          </cell>
          <cell r="D185" t="str">
            <v>미래자동차공학과</v>
          </cell>
          <cell r="E185" t="str">
            <v>미래자동차연구센터</v>
          </cell>
          <cell r="F185">
            <v>407</v>
          </cell>
          <cell r="G185" t="str">
            <v>지속동력 전기전자 연구실</v>
          </cell>
          <cell r="H185" t="str">
            <v>H-210-F-04-07</v>
          </cell>
          <cell r="I185" t="str">
            <v>기계/물리</v>
          </cell>
          <cell r="J185" t="str">
            <v>122.74</v>
          </cell>
        </row>
        <row r="186">
          <cell r="A186" t="str">
            <v>미자공-001</v>
          </cell>
          <cell r="B186" t="str">
            <v>미래자동차공학과</v>
          </cell>
          <cell r="C186" t="str">
            <v>공과대학 행정4팀</v>
          </cell>
          <cell r="D186" t="str">
            <v>미래자동차공학과</v>
          </cell>
          <cell r="E186" t="str">
            <v>미래자동차연구센터</v>
          </cell>
          <cell r="F186">
            <v>501</v>
          </cell>
          <cell r="G186" t="str">
            <v>자동차 전자제어 연구실</v>
          </cell>
          <cell r="H186" t="str">
            <v>H-210-F-05-01</v>
          </cell>
          <cell r="I186" t="str">
            <v>기계/물리</v>
          </cell>
          <cell r="J186" t="str">
            <v>430.78</v>
          </cell>
        </row>
        <row r="187">
          <cell r="A187" t="str">
            <v>미자공-002</v>
          </cell>
          <cell r="B187" t="str">
            <v>미래자동차공학과</v>
          </cell>
          <cell r="C187" t="str">
            <v>공과대학 행정4팀</v>
          </cell>
          <cell r="D187" t="str">
            <v>미래자동차공학과</v>
          </cell>
          <cell r="E187" t="str">
            <v>미래자동차연구센터</v>
          </cell>
          <cell r="F187">
            <v>502</v>
          </cell>
          <cell r="G187" t="str">
            <v>NVH Korea 산학협력실</v>
          </cell>
          <cell r="H187" t="str">
            <v>H-210-F-05-02</v>
          </cell>
          <cell r="J187" t="str">
            <v>110.97</v>
          </cell>
        </row>
        <row r="188">
          <cell r="A188" t="str">
            <v>미자공-003</v>
          </cell>
          <cell r="B188" t="str">
            <v>미래자동차공학과</v>
          </cell>
          <cell r="C188" t="str">
            <v>공과대학 행정4팀</v>
          </cell>
          <cell r="D188" t="str">
            <v>미래자동차공학과</v>
          </cell>
          <cell r="E188" t="str">
            <v>미래자동차연구센터</v>
          </cell>
          <cell r="F188">
            <v>503</v>
          </cell>
          <cell r="G188" t="str">
            <v>인피니언 산학협력실</v>
          </cell>
          <cell r="H188" t="str">
            <v>H-210-F-05-03</v>
          </cell>
          <cell r="I188" t="str">
            <v>기계/물리</v>
          </cell>
          <cell r="J188" t="str">
            <v>111.19</v>
          </cell>
        </row>
        <row r="189">
          <cell r="A189" t="str">
            <v>미자공-005</v>
          </cell>
          <cell r="B189" t="str">
            <v>미래자동차공학과</v>
          </cell>
          <cell r="C189" t="str">
            <v>공과대학 행정4팀</v>
          </cell>
          <cell r="D189" t="str">
            <v>미래자동차공학과</v>
          </cell>
          <cell r="E189" t="str">
            <v>미래자동차연구센터</v>
          </cell>
          <cell r="F189">
            <v>504</v>
          </cell>
          <cell r="G189" t="str">
            <v>Ace training center 교육실</v>
          </cell>
          <cell r="H189" t="str">
            <v>H-210-F-05-04</v>
          </cell>
          <cell r="I189" t="str">
            <v>기계/물리</v>
          </cell>
          <cell r="J189" t="str">
            <v>130.74</v>
          </cell>
        </row>
        <row r="190">
          <cell r="A190" t="str">
            <v>병동-001</v>
          </cell>
          <cell r="B190" t="str">
            <v>류마티즘연구소</v>
          </cell>
          <cell r="C190" t="str">
            <v>부설연구기관(연구진흥팀)</v>
          </cell>
          <cell r="D190" t="str">
            <v>류마티즘연구소</v>
          </cell>
          <cell r="E190" t="str">
            <v>병원동관</v>
          </cell>
          <cell r="F190">
            <v>238</v>
          </cell>
          <cell r="G190" t="str">
            <v>류마티즘연구소
(235호: 암실, 236호: 연골배양실,238호: 실험실)</v>
          </cell>
          <cell r="H190" t="str">
            <v>H-401-F-02-18</v>
          </cell>
          <cell r="I190" t="str">
            <v>의학/생물</v>
          </cell>
          <cell r="J190">
            <v>59.7</v>
          </cell>
        </row>
        <row r="191">
          <cell r="A191" t="str">
            <v>사범별-006</v>
          </cell>
          <cell r="B191" t="str">
            <v>청소년과학기술진흥센터</v>
          </cell>
          <cell r="C191" t="str">
            <v>부속기관</v>
          </cell>
          <cell r="D191" t="str">
            <v>청소년과학기술진흥센터</v>
          </cell>
          <cell r="E191" t="str">
            <v>사범대학별관</v>
          </cell>
          <cell r="F191" t="str">
            <v>B102</v>
          </cell>
          <cell r="G191" t="str">
            <v>청소년과학기술진흥센터2</v>
          </cell>
          <cell r="H191" t="str">
            <v>H-506-B-01-02</v>
          </cell>
          <cell r="I191" t="str">
            <v>화학/화공</v>
          </cell>
          <cell r="J191" t="str">
            <v>37.35</v>
          </cell>
        </row>
        <row r="192">
          <cell r="A192" t="str">
            <v>사범별-007</v>
          </cell>
          <cell r="B192" t="str">
            <v>청소년과학기술진흥센터</v>
          </cell>
          <cell r="C192" t="str">
            <v>부속기관</v>
          </cell>
          <cell r="D192" t="str">
            <v>청소년과학기술진흥센터</v>
          </cell>
          <cell r="E192" t="str">
            <v>사범대학별관</v>
          </cell>
          <cell r="F192" t="str">
            <v>B105</v>
          </cell>
          <cell r="G192" t="str">
            <v>청소년과학기술진흥센터1</v>
          </cell>
          <cell r="H192" t="str">
            <v>H-506-B-01-05</v>
          </cell>
          <cell r="I192" t="str">
            <v>화학/화공</v>
          </cell>
          <cell r="J192" t="str">
            <v>18.67</v>
          </cell>
        </row>
        <row r="193">
          <cell r="A193" t="str">
            <v>사범별-001</v>
          </cell>
          <cell r="B193" t="str">
            <v>교육공학과</v>
          </cell>
          <cell r="C193" t="str">
            <v>사범대학</v>
          </cell>
          <cell r="D193" t="str">
            <v>교육공학과</v>
          </cell>
          <cell r="E193" t="str">
            <v>사범대학별관</v>
          </cell>
          <cell r="F193">
            <v>402</v>
          </cell>
          <cell r="G193" t="str">
            <v>e-learning 개발실</v>
          </cell>
          <cell r="H193" t="str">
            <v>H-506-F-04-02</v>
          </cell>
          <cell r="I193" t="str">
            <v>기타(pc실)</v>
          </cell>
          <cell r="J193" t="str">
            <v>47.93</v>
          </cell>
        </row>
        <row r="194">
          <cell r="A194" t="str">
            <v>사범본-008</v>
          </cell>
          <cell r="B194" t="str">
            <v>응용미술학과</v>
          </cell>
          <cell r="C194" t="str">
            <v>사범대학</v>
          </cell>
          <cell r="D194" t="str">
            <v>응용미술학과</v>
          </cell>
          <cell r="E194" t="str">
            <v>사범대학본관</v>
          </cell>
          <cell r="F194" t="str">
            <v>B102</v>
          </cell>
          <cell r="G194" t="str">
            <v>전기가마실</v>
          </cell>
          <cell r="H194" t="str">
            <v>H-505-B-01-02</v>
          </cell>
          <cell r="I194" t="str">
            <v>기타(미술)</v>
          </cell>
          <cell r="J194" t="str">
            <v>48.45</v>
          </cell>
        </row>
        <row r="195">
          <cell r="A195" t="str">
            <v>사범본-007</v>
          </cell>
          <cell r="B195" t="str">
            <v>응용미술교육과</v>
          </cell>
          <cell r="C195" t="str">
            <v>사범대학</v>
          </cell>
          <cell r="D195" t="str">
            <v>응용미술교육과</v>
          </cell>
          <cell r="E195" t="str">
            <v>사범대학본관</v>
          </cell>
          <cell r="F195" t="str">
            <v>B103</v>
          </cell>
          <cell r="G195" t="str">
            <v>입체실기실</v>
          </cell>
          <cell r="H195" t="str">
            <v>H-505-B-01-03</v>
          </cell>
          <cell r="I195" t="str">
            <v>기타(미술)</v>
          </cell>
          <cell r="J195" t="str">
            <v>115.2</v>
          </cell>
        </row>
        <row r="196">
          <cell r="A196" t="str">
            <v>사범본-006</v>
          </cell>
          <cell r="B196" t="str">
            <v>응용미술교육과</v>
          </cell>
          <cell r="C196" t="str">
            <v>사범대학</v>
          </cell>
          <cell r="D196" t="str">
            <v>응용미술교육과</v>
          </cell>
          <cell r="E196" t="str">
            <v>사범대학본관</v>
          </cell>
          <cell r="F196" t="str">
            <v>B104</v>
          </cell>
          <cell r="G196" t="str">
            <v>평면실기실</v>
          </cell>
          <cell r="H196" t="str">
            <v>H-505-B-01-04</v>
          </cell>
          <cell r="I196" t="str">
            <v>기타(미술)</v>
          </cell>
          <cell r="J196" t="str">
            <v>115.2</v>
          </cell>
        </row>
        <row r="197">
          <cell r="A197" t="str">
            <v>사범본-005</v>
          </cell>
          <cell r="B197" t="str">
            <v>응용미술교육과</v>
          </cell>
          <cell r="C197" t="str">
            <v>사범대학</v>
          </cell>
          <cell r="D197" t="str">
            <v>응용미술교육과</v>
          </cell>
          <cell r="E197" t="str">
            <v>사범대학본관</v>
          </cell>
          <cell r="F197">
            <v>102</v>
          </cell>
          <cell r="G197" t="str">
            <v>시각멀티미디어디자인2</v>
          </cell>
          <cell r="H197" t="str">
            <v>H-505-F-01-02</v>
          </cell>
          <cell r="I197" t="str">
            <v>기타(미술)</v>
          </cell>
          <cell r="J197" t="str">
            <v>76.95</v>
          </cell>
        </row>
        <row r="198">
          <cell r="A198" t="str">
            <v>사범본-004</v>
          </cell>
          <cell r="B198" t="str">
            <v>응용미술교육과</v>
          </cell>
          <cell r="C198" t="str">
            <v>사범대학</v>
          </cell>
          <cell r="D198" t="str">
            <v>응용미술교육과</v>
          </cell>
          <cell r="E198" t="str">
            <v>사범대학본관</v>
          </cell>
          <cell r="F198">
            <v>103</v>
          </cell>
          <cell r="G198" t="str">
            <v>시각멀티미디어디자인1</v>
          </cell>
          <cell r="H198" t="str">
            <v>H-505-F-01-03</v>
          </cell>
          <cell r="I198" t="str">
            <v>기타(미술)</v>
          </cell>
          <cell r="J198" t="str">
            <v>76.95</v>
          </cell>
        </row>
        <row r="199">
          <cell r="A199" t="str">
            <v>사범본-003</v>
          </cell>
          <cell r="B199" t="str">
            <v>행정팀</v>
          </cell>
          <cell r="C199" t="str">
            <v>사범대학</v>
          </cell>
          <cell r="D199" t="str">
            <v>행정팀</v>
          </cell>
          <cell r="E199" t="str">
            <v>사범대학본관</v>
          </cell>
          <cell r="F199">
            <v>211</v>
          </cell>
          <cell r="G199" t="str">
            <v>사범대학PC실</v>
          </cell>
          <cell r="H199" t="str">
            <v>H-505-F-02-11</v>
          </cell>
          <cell r="I199" t="str">
            <v>기타(pc실)</v>
          </cell>
          <cell r="J199" t="str">
            <v>63.45</v>
          </cell>
        </row>
        <row r="200">
          <cell r="A200" t="str">
            <v>산학-039</v>
          </cell>
          <cell r="B200" t="str">
            <v>생체공학전공</v>
          </cell>
          <cell r="C200" t="str">
            <v>공과대학 행정2팀</v>
          </cell>
          <cell r="D200" t="str">
            <v>생체공학전공</v>
          </cell>
          <cell r="E200" t="str">
            <v>산학기술관</v>
          </cell>
          <cell r="F200" t="str">
            <v>B103-1</v>
          </cell>
          <cell r="G200" t="str">
            <v>뇌영상분석서버실</v>
          </cell>
          <cell r="H200" t="str">
            <v>H-304-B-01-03-2</v>
          </cell>
          <cell r="I200" t="str">
            <v>전기/전자</v>
          </cell>
          <cell r="J200" t="str">
            <v>25.47</v>
          </cell>
        </row>
        <row r="201">
          <cell r="A201" t="str">
            <v>산학-003</v>
          </cell>
          <cell r="B201" t="str">
            <v>융합전자공학부</v>
          </cell>
          <cell r="C201" t="str">
            <v>공과대학 행정2팀</v>
          </cell>
          <cell r="D201" t="str">
            <v>융합전자공학부</v>
          </cell>
          <cell r="E201" t="str">
            <v>산학기술관</v>
          </cell>
          <cell r="F201" t="str">
            <v>B103-3</v>
          </cell>
          <cell r="G201" t="str">
            <v>지능형반도체시스템연구실</v>
          </cell>
          <cell r="H201" t="str">
            <v>H-304-B-01-03-3</v>
          </cell>
          <cell r="I201" t="str">
            <v>전기/전자</v>
          </cell>
          <cell r="J201" t="str">
            <v>33.06</v>
          </cell>
        </row>
        <row r="202">
          <cell r="A202" t="str">
            <v>산학-037</v>
          </cell>
          <cell r="B202" t="str">
            <v>기계공학부</v>
          </cell>
          <cell r="C202" t="str">
            <v>공과대학 행정4팀</v>
          </cell>
          <cell r="D202" t="str">
            <v>기계공학부</v>
          </cell>
          <cell r="E202" t="str">
            <v>산학기술관</v>
          </cell>
          <cell r="F202" t="str">
            <v>B104</v>
          </cell>
          <cell r="G202" t="str">
            <v>나노에너지시스템연구실</v>
          </cell>
          <cell r="H202" t="str">
            <v>H-304-B-01-04</v>
          </cell>
          <cell r="I202" t="str">
            <v>기계/물리</v>
          </cell>
          <cell r="J202" t="str">
            <v>66.12</v>
          </cell>
        </row>
        <row r="203">
          <cell r="A203" t="str">
            <v>산학-035</v>
          </cell>
          <cell r="B203" t="str">
            <v>자원환경공학과</v>
          </cell>
          <cell r="C203" t="str">
            <v>공과대학 행정1팀</v>
          </cell>
          <cell r="D203" t="str">
            <v>자원환경공학과</v>
          </cell>
          <cell r="E203" t="str">
            <v>산학기술관</v>
          </cell>
          <cell r="F203" t="str">
            <v>B105</v>
          </cell>
          <cell r="G203" t="str">
            <v>에너지자원순환사업연구실</v>
          </cell>
          <cell r="H203" t="str">
            <v>H-304-B-01-05</v>
          </cell>
          <cell r="I203" t="str">
            <v>에너지/자원</v>
          </cell>
          <cell r="J203" t="str">
            <v>66.12</v>
          </cell>
        </row>
        <row r="204">
          <cell r="A204" t="str">
            <v>산학-036</v>
          </cell>
          <cell r="B204" t="str">
            <v>세라믹연구소</v>
          </cell>
          <cell r="C204" t="str">
            <v>부설연구기관(연구진흥팀)</v>
          </cell>
          <cell r="D204" t="str">
            <v>세라믹연구소</v>
          </cell>
          <cell r="E204" t="str">
            <v>산학기술관</v>
          </cell>
          <cell r="F204" t="str">
            <v>B106~B108</v>
          </cell>
          <cell r="G204" t="str">
            <v>소성실</v>
          </cell>
          <cell r="H204" t="str">
            <v>H-304-B-01-06</v>
          </cell>
          <cell r="I204" t="str">
            <v>화학/화공</v>
          </cell>
          <cell r="J204" t="str">
            <v>131.19</v>
          </cell>
        </row>
        <row r="205">
          <cell r="A205" t="str">
            <v>산학-034</v>
          </cell>
          <cell r="B205" t="str">
            <v>세라믹연구소</v>
          </cell>
          <cell r="C205" t="str">
            <v>부설연구기관(연구진흥팀)</v>
          </cell>
          <cell r="D205" t="str">
            <v>세라믹연구소</v>
          </cell>
          <cell r="E205" t="str">
            <v>산학기술관</v>
          </cell>
          <cell r="F205" t="str">
            <v>B109</v>
          </cell>
          <cell r="G205" t="str">
            <v>전자재료실</v>
          </cell>
          <cell r="H205" t="str">
            <v>H-304-B-01-09</v>
          </cell>
          <cell r="I205" t="str">
            <v>화학/화공</v>
          </cell>
          <cell r="J205" t="str">
            <v>95.52</v>
          </cell>
        </row>
        <row r="206">
          <cell r="A206" t="str">
            <v>산학-033</v>
          </cell>
          <cell r="B206" t="str">
            <v>세라믹연구소</v>
          </cell>
          <cell r="C206" t="str">
            <v>부설연구기관(연구진흥팀)</v>
          </cell>
          <cell r="D206" t="str">
            <v>세라믹연구소</v>
          </cell>
          <cell r="E206" t="str">
            <v>산학기술관</v>
          </cell>
          <cell r="F206" t="str">
            <v>B110</v>
          </cell>
          <cell r="G206" t="str">
            <v>평량실</v>
          </cell>
          <cell r="H206" t="str">
            <v>H-304-B-01-11</v>
          </cell>
          <cell r="I206" t="str">
            <v>화학/화공</v>
          </cell>
          <cell r="J206" t="str">
            <v>30.4</v>
          </cell>
        </row>
        <row r="207">
          <cell r="A207" t="str">
            <v>산학-032</v>
          </cell>
          <cell r="B207" t="str">
            <v>세라믹연구소</v>
          </cell>
          <cell r="C207" t="str">
            <v>부설연구기관(연구진흥팀)</v>
          </cell>
          <cell r="D207" t="str">
            <v>세라믹연구소</v>
          </cell>
          <cell r="E207" t="str">
            <v>산학기술관</v>
          </cell>
          <cell r="F207" t="str">
            <v>B111</v>
          </cell>
          <cell r="G207" t="str">
            <v>가공실</v>
          </cell>
          <cell r="H207" t="str">
            <v>H-304-B-01-12</v>
          </cell>
          <cell r="I207" t="str">
            <v>화학/화공</v>
          </cell>
          <cell r="J207" t="str">
            <v>36.25</v>
          </cell>
        </row>
        <row r="208">
          <cell r="A208" t="str">
            <v>산학-041</v>
          </cell>
          <cell r="B208" t="str">
            <v>신소재공학부</v>
          </cell>
          <cell r="C208" t="str">
            <v>공과대학 행정3팀</v>
          </cell>
          <cell r="D208" t="str">
            <v>신소재공학부</v>
          </cell>
          <cell r="E208" t="str">
            <v>산학기술관</v>
          </cell>
          <cell r="F208">
            <v>101</v>
          </cell>
          <cell r="G208" t="str">
            <v>정보소재및 전자소자실험실1</v>
          </cell>
          <cell r="H208" t="str">
            <v>H-304-F-01-01</v>
          </cell>
          <cell r="I208" t="str">
            <v>화학/화공</v>
          </cell>
          <cell r="J208" t="str">
            <v>55.39</v>
          </cell>
        </row>
        <row r="209">
          <cell r="A209" t="str">
            <v>산학-005</v>
          </cell>
          <cell r="B209" t="str">
            <v>융합전자공학부</v>
          </cell>
          <cell r="C209" t="str">
            <v>공과대학 행정2팀</v>
          </cell>
          <cell r="D209" t="str">
            <v>융합전자공학부</v>
          </cell>
          <cell r="E209" t="str">
            <v>산학기술관</v>
          </cell>
          <cell r="F209">
            <v>120</v>
          </cell>
          <cell r="G209" t="str">
            <v>반도체재료소자연구실</v>
          </cell>
          <cell r="H209" t="str">
            <v>H-304-F-01-02</v>
          </cell>
          <cell r="I209" t="str">
            <v>전기/전자</v>
          </cell>
          <cell r="J209" t="str">
            <v>43.78</v>
          </cell>
        </row>
        <row r="210">
          <cell r="A210" t="str">
            <v>산학-025</v>
          </cell>
          <cell r="B210" t="str">
            <v>생체공학전공</v>
          </cell>
          <cell r="C210" t="str">
            <v>공과대학 행정2팀</v>
          </cell>
          <cell r="D210" t="str">
            <v>생체공학전공</v>
          </cell>
          <cell r="E210" t="str">
            <v>산학기술관</v>
          </cell>
          <cell r="F210">
            <v>104</v>
          </cell>
          <cell r="G210" t="str">
            <v>신경정보시스템연구실1</v>
          </cell>
          <cell r="H210" t="str">
            <v>H-304-F-01-04</v>
          </cell>
          <cell r="I210" t="str">
            <v>전기/전자</v>
          </cell>
          <cell r="J210" t="str">
            <v>71.82</v>
          </cell>
        </row>
        <row r="211">
          <cell r="A211" t="str">
            <v>산학-012</v>
          </cell>
          <cell r="B211" t="str">
            <v>생체공학전공</v>
          </cell>
          <cell r="C211" t="str">
            <v>공과대학 행정2팀</v>
          </cell>
          <cell r="D211" t="str">
            <v>생체공학전공</v>
          </cell>
          <cell r="E211" t="str">
            <v>산학기술관</v>
          </cell>
          <cell r="F211">
            <v>107</v>
          </cell>
          <cell r="G211" t="str">
            <v>생체의광학및광의학연구실</v>
          </cell>
          <cell r="H211" t="str">
            <v>H-304-F-01-06</v>
          </cell>
          <cell r="I211" t="str">
            <v>전기/전자</v>
          </cell>
          <cell r="J211" t="str">
            <v>80.81</v>
          </cell>
        </row>
        <row r="212">
          <cell r="A212" t="str">
            <v>산학-050</v>
          </cell>
          <cell r="B212" t="str">
            <v>컴퓨터소프트웨어학부</v>
          </cell>
          <cell r="C212" t="str">
            <v>공과대학 행정2팀</v>
          </cell>
          <cell r="D212" t="str">
            <v>컴퓨터소프트웨어학부</v>
          </cell>
          <cell r="E212" t="str">
            <v>산학기술관</v>
          </cell>
          <cell r="F212" t="str">
            <v>109-1</v>
          </cell>
          <cell r="G212" t="str">
            <v>컴퓨터애니메이션연구실</v>
          </cell>
          <cell r="H212" t="str">
            <v>H-304-F-01-09-1</v>
          </cell>
          <cell r="I212" t="str">
            <v>전기/전자</v>
          </cell>
          <cell r="J212">
            <v>23.94</v>
          </cell>
        </row>
        <row r="213">
          <cell r="A213" t="str">
            <v>산학-010</v>
          </cell>
          <cell r="B213" t="str">
            <v>생체공학전공</v>
          </cell>
          <cell r="C213" t="str">
            <v>공과대학 행정2팀</v>
          </cell>
          <cell r="D213" t="str">
            <v>생체공학전공</v>
          </cell>
          <cell r="E213" t="str">
            <v>산학기술관</v>
          </cell>
          <cell r="F213">
            <v>116</v>
          </cell>
          <cell r="G213" t="str">
            <v>의광학 대학원연구실</v>
          </cell>
          <cell r="H213" t="str">
            <v>H-304-F-01-11</v>
          </cell>
          <cell r="I213" t="str">
            <v>전기/전자</v>
          </cell>
          <cell r="J213" t="str">
            <v>48.23</v>
          </cell>
        </row>
        <row r="214">
          <cell r="A214" t="str">
            <v>산학-002</v>
          </cell>
          <cell r="B214" t="str">
            <v>컴퓨터공학부</v>
          </cell>
          <cell r="C214" t="str">
            <v>공과대학 행정5팀</v>
          </cell>
          <cell r="D214" t="str">
            <v>컴퓨터공학부</v>
          </cell>
          <cell r="E214" t="str">
            <v>산학기술관</v>
          </cell>
          <cell r="F214">
            <v>117</v>
          </cell>
          <cell r="G214" t="str">
            <v>서버실</v>
          </cell>
          <cell r="H214" t="str">
            <v>H-304-F-01-12</v>
          </cell>
          <cell r="I214" t="str">
            <v>기타(컴퓨터)</v>
          </cell>
          <cell r="J214" t="str">
            <v>56.68</v>
          </cell>
        </row>
        <row r="215">
          <cell r="A215" t="str">
            <v>산학-028</v>
          </cell>
          <cell r="B215" t="str">
            <v>컴퓨터공학부</v>
          </cell>
          <cell r="C215" t="str">
            <v>공과대학 행정5팀</v>
          </cell>
          <cell r="D215" t="str">
            <v>컴퓨터공학부</v>
          </cell>
          <cell r="E215" t="str">
            <v>산학기술관</v>
          </cell>
          <cell r="F215">
            <v>220</v>
          </cell>
          <cell r="G215" t="str">
            <v>MIR랩실</v>
          </cell>
          <cell r="H215" t="str">
            <v>H-304-F-02-02-2</v>
          </cell>
          <cell r="I215" t="str">
            <v>기타(컴퓨터)</v>
          </cell>
          <cell r="J215" t="str">
            <v>21.85</v>
          </cell>
        </row>
        <row r="216">
          <cell r="A216" t="str">
            <v>산학-027</v>
          </cell>
          <cell r="B216" t="str">
            <v>하이브리드자동차교육센터</v>
          </cell>
          <cell r="C216" t="str">
            <v>사업단/센터(연구지원팀)</v>
          </cell>
          <cell r="D216" t="str">
            <v>하이브리드자동차교육센터</v>
          </cell>
          <cell r="E216" t="str">
            <v>산학기술관</v>
          </cell>
          <cell r="F216">
            <v>204</v>
          </cell>
          <cell r="G216" t="str">
            <v>하이브리드자동차교육센터교육실</v>
          </cell>
          <cell r="H216" t="str">
            <v>H-304-F-02-04</v>
          </cell>
          <cell r="I216" t="str">
            <v>기계/물리</v>
          </cell>
          <cell r="J216" t="str">
            <v>65.08</v>
          </cell>
        </row>
        <row r="217">
          <cell r="A217" t="str">
            <v>산학-044</v>
          </cell>
          <cell r="B217" t="str">
            <v>건축학부</v>
          </cell>
          <cell r="C217" t="str">
            <v>공과대학 행정1팀</v>
          </cell>
          <cell r="D217" t="str">
            <v>건축학부</v>
          </cell>
          <cell r="E217" t="str">
            <v>산학기술관</v>
          </cell>
          <cell r="F217">
            <v>206</v>
          </cell>
          <cell r="G217" t="str">
            <v>김재경 건축도시연구소</v>
          </cell>
          <cell r="H217" t="str">
            <v>H-304-F-02-05</v>
          </cell>
          <cell r="I217" t="str">
            <v>건축/환경</v>
          </cell>
          <cell r="J217" t="str">
            <v>47.88</v>
          </cell>
        </row>
        <row r="218">
          <cell r="A218" t="str">
            <v>산학-026</v>
          </cell>
          <cell r="B218" t="str">
            <v>하이브리드자동차교육센터</v>
          </cell>
          <cell r="C218" t="str">
            <v>사업단/센터(연구지원팀)</v>
          </cell>
          <cell r="D218" t="str">
            <v>하이브리드자동차교육센터</v>
          </cell>
          <cell r="E218" t="str">
            <v>산학기술관</v>
          </cell>
          <cell r="F218">
            <v>207</v>
          </cell>
          <cell r="G218" t="str">
            <v>하이브리드자동차교육센터실습실</v>
          </cell>
          <cell r="H218" t="str">
            <v>H-304-F-02-06</v>
          </cell>
          <cell r="I218" t="str">
            <v>기계/물리</v>
          </cell>
          <cell r="J218" t="str">
            <v>55.84</v>
          </cell>
        </row>
        <row r="219">
          <cell r="A219" t="str">
            <v>산학-024</v>
          </cell>
          <cell r="B219" t="str">
            <v>생체공학전공</v>
          </cell>
          <cell r="C219" t="str">
            <v>공과대학 행정2팀</v>
          </cell>
          <cell r="D219" t="str">
            <v>생체공학전공</v>
          </cell>
          <cell r="E219" t="str">
            <v>산학기술관</v>
          </cell>
          <cell r="F219">
            <v>309</v>
          </cell>
          <cell r="G219" t="str">
            <v>생체계측실험실습실(46-309)</v>
          </cell>
          <cell r="H219" t="str">
            <v>H-304-F-03-08-1</v>
          </cell>
          <cell r="I219" t="str">
            <v>전기/전자</v>
          </cell>
          <cell r="J219" t="str">
            <v>23.94</v>
          </cell>
        </row>
        <row r="220">
          <cell r="A220" t="str">
            <v>산학-023</v>
          </cell>
          <cell r="B220" t="str">
            <v>생체공학전공</v>
          </cell>
          <cell r="C220" t="str">
            <v>공과대학 행정2팀</v>
          </cell>
          <cell r="D220" t="str">
            <v>생체공학전공</v>
          </cell>
          <cell r="E220" t="str">
            <v>산학기술관</v>
          </cell>
          <cell r="F220">
            <v>310</v>
          </cell>
          <cell r="G220" t="str">
            <v>나노바이오공학연구실Ⅳ</v>
          </cell>
          <cell r="H220" t="str">
            <v>H-304-F-03-08-2</v>
          </cell>
          <cell r="I220" t="str">
            <v>전기/전자</v>
          </cell>
          <cell r="J220" t="str">
            <v>23.94</v>
          </cell>
        </row>
        <row r="221">
          <cell r="A221" t="str">
            <v>산학-022</v>
          </cell>
          <cell r="B221" t="str">
            <v>생체공학전공</v>
          </cell>
          <cell r="C221" t="str">
            <v>공과대학 행정2팀</v>
          </cell>
          <cell r="D221" t="str">
            <v>생체공학전공</v>
          </cell>
          <cell r="E221" t="str">
            <v>산학기술관</v>
          </cell>
          <cell r="F221">
            <v>317</v>
          </cell>
          <cell r="G221" t="str">
            <v>나노바이오공학연구실Ⅱ</v>
          </cell>
          <cell r="H221" t="str">
            <v>H-304-F-03-12</v>
          </cell>
          <cell r="I221" t="str">
            <v>전기/전자</v>
          </cell>
          <cell r="J221" t="str">
            <v>53.32</v>
          </cell>
        </row>
        <row r="222">
          <cell r="A222" t="str">
            <v>산학-029</v>
          </cell>
          <cell r="B222" t="str">
            <v>건축학부</v>
          </cell>
          <cell r="C222" t="str">
            <v>공과대학 행정1팀</v>
          </cell>
          <cell r="D222" t="str">
            <v>건축학부</v>
          </cell>
          <cell r="E222" t="str">
            <v>산학기술관</v>
          </cell>
          <cell r="F222" t="str">
            <v>401-2</v>
          </cell>
          <cell r="G222" t="str">
            <v>김재경교수 학생연구실</v>
          </cell>
          <cell r="H222" t="str">
            <v>H-304-F-04-01-2</v>
          </cell>
          <cell r="I222" t="str">
            <v>건축/환경</v>
          </cell>
          <cell r="J222" t="str">
            <v>21.54</v>
          </cell>
        </row>
        <row r="223">
          <cell r="A223" t="str">
            <v>산학-021</v>
          </cell>
          <cell r="B223" t="str">
            <v>생체공학전공</v>
          </cell>
          <cell r="C223" t="str">
            <v>공과대학 행정2팀</v>
          </cell>
          <cell r="D223" t="str">
            <v>생체공학전공</v>
          </cell>
          <cell r="E223" t="str">
            <v>산학기술관</v>
          </cell>
          <cell r="F223">
            <v>403</v>
          </cell>
          <cell r="G223" t="str">
            <v>생체전자실습실</v>
          </cell>
          <cell r="H223" t="str">
            <v>H-304-F-04-03</v>
          </cell>
          <cell r="I223" t="str">
            <v>전기/전자</v>
          </cell>
          <cell r="J223" t="str">
            <v>95.76</v>
          </cell>
        </row>
        <row r="224">
          <cell r="A224" t="str">
            <v>산학-020</v>
          </cell>
          <cell r="B224" t="str">
            <v>도시공학과</v>
          </cell>
          <cell r="C224" t="str">
            <v>공과대학 행정1팀</v>
          </cell>
          <cell r="D224" t="str">
            <v>도시공학과</v>
          </cell>
          <cell r="E224" t="str">
            <v>산학기술관</v>
          </cell>
          <cell r="F224">
            <v>406</v>
          </cell>
          <cell r="G224" t="str">
            <v>도시공학과설계실1</v>
          </cell>
          <cell r="H224" t="str">
            <v>H-304-F-04-06</v>
          </cell>
          <cell r="I224" t="str">
            <v>건축/환경</v>
          </cell>
          <cell r="J224" t="str">
            <v>56.12</v>
          </cell>
        </row>
        <row r="225">
          <cell r="A225" t="str">
            <v>산학-019</v>
          </cell>
          <cell r="B225" t="str">
            <v>도시공학과</v>
          </cell>
          <cell r="C225" t="str">
            <v>공과대학 행정1팀</v>
          </cell>
          <cell r="D225" t="str">
            <v>도시공학과</v>
          </cell>
          <cell r="E225" t="str">
            <v>산학기술관</v>
          </cell>
          <cell r="F225">
            <v>407</v>
          </cell>
          <cell r="G225" t="str">
            <v>도시공학과설계실2</v>
          </cell>
          <cell r="H225" t="str">
            <v>H-304-F-04-07</v>
          </cell>
          <cell r="I225" t="str">
            <v>건축/환경</v>
          </cell>
          <cell r="J225" t="str">
            <v>23.94</v>
          </cell>
        </row>
        <row r="226">
          <cell r="A226" t="str">
            <v>산학-018</v>
          </cell>
          <cell r="B226" t="str">
            <v>도시공학과</v>
          </cell>
          <cell r="C226" t="str">
            <v>공과대학 행정1팀</v>
          </cell>
          <cell r="D226" t="str">
            <v>도시공학과</v>
          </cell>
          <cell r="E226" t="str">
            <v>산학기술관</v>
          </cell>
          <cell r="F226">
            <v>408</v>
          </cell>
          <cell r="G226" t="str">
            <v>도시공학과설계실3</v>
          </cell>
          <cell r="H226" t="str">
            <v>H-304-F-04-08</v>
          </cell>
          <cell r="I226" t="str">
            <v>건축/환경</v>
          </cell>
          <cell r="J226" t="str">
            <v>47.88</v>
          </cell>
        </row>
        <row r="227">
          <cell r="A227" t="str">
            <v>산학-017</v>
          </cell>
          <cell r="B227" t="str">
            <v>도시공학과</v>
          </cell>
          <cell r="C227" t="str">
            <v>공과대학 행정1팀</v>
          </cell>
          <cell r="D227" t="str">
            <v>도시공학과</v>
          </cell>
          <cell r="E227" t="str">
            <v>산학기술관</v>
          </cell>
          <cell r="F227">
            <v>409</v>
          </cell>
          <cell r="G227" t="str">
            <v>도시공학과설계실4</v>
          </cell>
          <cell r="H227" t="str">
            <v>H-304-F-04-09</v>
          </cell>
          <cell r="I227" t="str">
            <v>건축/환경</v>
          </cell>
          <cell r="J227" t="str">
            <v>47.88</v>
          </cell>
        </row>
        <row r="228">
          <cell r="A228" t="str">
            <v>산학-015</v>
          </cell>
          <cell r="B228" t="str">
            <v>도시공학과</v>
          </cell>
          <cell r="C228" t="str">
            <v>공과대학 행정1팀</v>
          </cell>
          <cell r="D228" t="str">
            <v>도시공학과</v>
          </cell>
          <cell r="E228" t="str">
            <v>산학기술관</v>
          </cell>
          <cell r="F228">
            <v>410</v>
          </cell>
          <cell r="G228" t="str">
            <v>도시공학과설계실5</v>
          </cell>
          <cell r="H228" t="str">
            <v>H-304-F-04-10</v>
          </cell>
          <cell r="I228" t="str">
            <v>건축/환경</v>
          </cell>
          <cell r="J228" t="str">
            <v>47.88</v>
          </cell>
        </row>
        <row r="229">
          <cell r="A229" t="str">
            <v>산학-014</v>
          </cell>
          <cell r="B229" t="str">
            <v>도시공학과</v>
          </cell>
          <cell r="C229" t="str">
            <v>공과대학 행정1팀</v>
          </cell>
          <cell r="D229" t="str">
            <v>도시공학과</v>
          </cell>
          <cell r="E229" t="str">
            <v>산학기술관</v>
          </cell>
          <cell r="F229">
            <v>411</v>
          </cell>
          <cell r="G229" t="str">
            <v>도시공학과설계실6</v>
          </cell>
          <cell r="H229" t="str">
            <v>H-304-F-04-11</v>
          </cell>
          <cell r="I229" t="str">
            <v>건축/환경</v>
          </cell>
          <cell r="J229" t="str">
            <v>47.87</v>
          </cell>
        </row>
        <row r="230">
          <cell r="A230" t="str">
            <v>산학-013</v>
          </cell>
          <cell r="B230" t="str">
            <v>도시공학과</v>
          </cell>
          <cell r="C230" t="str">
            <v>공과대학 행정1팀</v>
          </cell>
          <cell r="D230" t="str">
            <v>도시공학과</v>
          </cell>
          <cell r="E230" t="str">
            <v>산학기술관</v>
          </cell>
          <cell r="F230">
            <v>412</v>
          </cell>
          <cell r="G230" t="str">
            <v>도시공학과설계실7</v>
          </cell>
          <cell r="H230" t="str">
            <v>H-304-F-04-12</v>
          </cell>
          <cell r="I230" t="str">
            <v>건축/환경</v>
          </cell>
          <cell r="J230" t="str">
            <v>52.64</v>
          </cell>
        </row>
        <row r="231">
          <cell r="A231" t="str">
            <v>산학-011</v>
          </cell>
          <cell r="B231" t="str">
            <v>융합전자공학부</v>
          </cell>
          <cell r="C231" t="str">
            <v>공과대학 행정2팀</v>
          </cell>
          <cell r="D231" t="str">
            <v>융합전자공학부</v>
          </cell>
          <cell r="E231" t="str">
            <v>산학기술관</v>
          </cell>
          <cell r="F231">
            <v>520</v>
          </cell>
          <cell r="G231" t="str">
            <v>엠베디드및네트워크컴퓨팅연구실</v>
          </cell>
          <cell r="H231" t="str">
            <v>H-304-F-05-02</v>
          </cell>
          <cell r="I231" t="str">
            <v>전기/전자</v>
          </cell>
          <cell r="J231" t="str">
            <v>42.56</v>
          </cell>
        </row>
        <row r="232">
          <cell r="A232" t="str">
            <v>산학-042</v>
          </cell>
          <cell r="B232" t="str">
            <v>융합전자공학부</v>
          </cell>
          <cell r="C232" t="str">
            <v>공과대학 행정2팀</v>
          </cell>
          <cell r="D232" t="str">
            <v>융합전자공학부</v>
          </cell>
          <cell r="E232" t="str">
            <v>산학기술관</v>
          </cell>
          <cell r="F232">
            <v>515</v>
          </cell>
          <cell r="G232" t="str">
            <v>임베디드 및 네트워크컴퓨팅연구실(515)</v>
          </cell>
          <cell r="H232" t="str">
            <v>H-304-F-05-11</v>
          </cell>
          <cell r="I232" t="str">
            <v>전기/전자</v>
          </cell>
          <cell r="J232" t="str">
            <v>74</v>
          </cell>
        </row>
        <row r="233">
          <cell r="A233" t="str">
            <v>산학-007</v>
          </cell>
          <cell r="B233" t="str">
            <v>전기공학전공</v>
          </cell>
          <cell r="C233" t="str">
            <v>공과대학 행정2팀</v>
          </cell>
          <cell r="D233" t="str">
            <v>전기공학전공</v>
          </cell>
          <cell r="E233" t="str">
            <v>산학기술관</v>
          </cell>
          <cell r="F233">
            <v>619</v>
          </cell>
          <cell r="G233" t="str">
            <v>임베디드제어연구실4</v>
          </cell>
          <cell r="H233" t="str">
            <v>H-304-F-06-02-1</v>
          </cell>
          <cell r="I233" t="str">
            <v>전기/전자</v>
          </cell>
          <cell r="J233" t="str">
            <v>21.66</v>
          </cell>
        </row>
        <row r="234">
          <cell r="A234" t="str">
            <v>산학-006</v>
          </cell>
          <cell r="B234" t="str">
            <v>전기공학전공</v>
          </cell>
          <cell r="C234" t="str">
            <v>공과대학 행정2팀</v>
          </cell>
          <cell r="D234" t="str">
            <v>전기공학전공</v>
          </cell>
          <cell r="E234" t="str">
            <v>산학기술관</v>
          </cell>
          <cell r="F234">
            <v>621</v>
          </cell>
          <cell r="G234" t="str">
            <v>전력실험실</v>
          </cell>
          <cell r="H234" t="str">
            <v>H-304-F-06-02-2</v>
          </cell>
          <cell r="I234" t="str">
            <v>전기/전자</v>
          </cell>
          <cell r="J234" t="str">
            <v>43.32</v>
          </cell>
        </row>
        <row r="235">
          <cell r="A235" t="str">
            <v>산학-004</v>
          </cell>
          <cell r="B235" t="str">
            <v>생체공학전공</v>
          </cell>
          <cell r="C235" t="str">
            <v>공과대학 행정2팀</v>
          </cell>
          <cell r="D235" t="str">
            <v>생체공학전공</v>
          </cell>
          <cell r="E235" t="str">
            <v>산학기술관</v>
          </cell>
          <cell r="F235">
            <v>608</v>
          </cell>
          <cell r="G235" t="str">
            <v>생체정보실습실</v>
          </cell>
          <cell r="H235" t="str">
            <v>H-304-F-06-07</v>
          </cell>
          <cell r="I235" t="str">
            <v>전기/전자</v>
          </cell>
          <cell r="J235" t="str">
            <v>72.96</v>
          </cell>
        </row>
        <row r="236">
          <cell r="A236" t="str">
            <v>산학-043</v>
          </cell>
          <cell r="B236" t="str">
            <v>융합전자공학부</v>
          </cell>
          <cell r="C236" t="str">
            <v>공과대학 행정2팀</v>
          </cell>
          <cell r="D236" t="str">
            <v>융합전자공학부</v>
          </cell>
          <cell r="E236" t="str">
            <v>산학기술관</v>
          </cell>
          <cell r="F236">
            <v>614</v>
          </cell>
          <cell r="G236" t="str">
            <v>임베디드 및 네트워크컴퓨팅연구실(614)</v>
          </cell>
          <cell r="H236" t="str">
            <v>H-304-F-06-10-2</v>
          </cell>
          <cell r="I236" t="str">
            <v>전기/전자</v>
          </cell>
          <cell r="J236" t="str">
            <v>24.32</v>
          </cell>
        </row>
        <row r="237">
          <cell r="A237" t="str">
            <v>산학-001</v>
          </cell>
          <cell r="B237" t="str">
            <v>컴퓨터공학부</v>
          </cell>
          <cell r="C237" t="str">
            <v>공과대학 행정5팀</v>
          </cell>
          <cell r="D237" t="str">
            <v>컴퓨터공학부</v>
          </cell>
          <cell r="E237" t="str">
            <v>산학기술관</v>
          </cell>
          <cell r="F237">
            <v>713</v>
          </cell>
          <cell r="G237" t="str">
            <v>이동네트워크연구실</v>
          </cell>
          <cell r="H237" t="str">
            <v>H-304-F-07-10-1</v>
          </cell>
          <cell r="I237" t="str">
            <v>기타(컴퓨터)</v>
          </cell>
          <cell r="J237" t="str">
            <v>23.94</v>
          </cell>
        </row>
        <row r="238">
          <cell r="A238" t="str">
            <v>생활-016</v>
          </cell>
          <cell r="B238" t="str">
            <v>식품영양학과</v>
          </cell>
          <cell r="C238" t="str">
            <v>생활과학대학</v>
          </cell>
          <cell r="D238" t="str">
            <v>식품영양학과</v>
          </cell>
          <cell r="E238" t="str">
            <v>생활과학관</v>
          </cell>
          <cell r="F238">
            <v>101</v>
          </cell>
          <cell r="G238" t="str">
            <v>식품안전학실습실</v>
          </cell>
          <cell r="H238" t="str">
            <v>H-401-F-01-01</v>
          </cell>
          <cell r="I238" t="str">
            <v>기타(식품)</v>
          </cell>
          <cell r="J238" t="str">
            <v>117.27</v>
          </cell>
        </row>
        <row r="239">
          <cell r="A239" t="str">
            <v>생활-015</v>
          </cell>
          <cell r="B239" t="str">
            <v>식품영양학과</v>
          </cell>
          <cell r="C239" t="str">
            <v>생활과학대학</v>
          </cell>
          <cell r="D239" t="str">
            <v>식품영양학과</v>
          </cell>
          <cell r="E239" t="str">
            <v>생활과학관</v>
          </cell>
          <cell r="F239">
            <v>103</v>
          </cell>
          <cell r="G239" t="str">
            <v>조리실습실
/식품가공실험실</v>
          </cell>
          <cell r="H239" t="str">
            <v>H-401-F-01-03</v>
          </cell>
          <cell r="I239" t="str">
            <v>기타(식품)</v>
          </cell>
          <cell r="J239" t="str">
            <v>116.64</v>
          </cell>
        </row>
        <row r="240">
          <cell r="A240" t="str">
            <v>생활-017</v>
          </cell>
          <cell r="B240" t="str">
            <v>식품영양학과</v>
          </cell>
          <cell r="C240" t="str">
            <v>생활과학대학</v>
          </cell>
          <cell r="D240" t="str">
            <v>식품영양학과</v>
          </cell>
          <cell r="E240" t="str">
            <v>생활과학관</v>
          </cell>
          <cell r="F240">
            <v>201</v>
          </cell>
          <cell r="G240" t="str">
            <v>공동기기분석실</v>
          </cell>
          <cell r="H240" t="str">
            <v>H-401-F-02-01</v>
          </cell>
          <cell r="I240" t="str">
            <v>기타(식품)</v>
          </cell>
          <cell r="J240" t="str">
            <v>75.74</v>
          </cell>
        </row>
        <row r="241">
          <cell r="A241" t="str">
            <v>생활-014</v>
          </cell>
          <cell r="B241" t="str">
            <v>식품영양학과</v>
          </cell>
          <cell r="C241" t="str">
            <v>생활과학대학</v>
          </cell>
          <cell r="D241" t="str">
            <v>식품영양학과</v>
          </cell>
          <cell r="E241" t="str">
            <v>생활과학관</v>
          </cell>
          <cell r="F241">
            <v>202</v>
          </cell>
          <cell r="G241" t="str">
            <v>저온실</v>
          </cell>
          <cell r="H241" t="str">
            <v>H-401-F-02-02</v>
          </cell>
          <cell r="I241" t="str">
            <v>기타(식품)</v>
          </cell>
          <cell r="J241" t="str">
            <v>32.67</v>
          </cell>
        </row>
        <row r="242">
          <cell r="A242" t="str">
            <v>생활-020</v>
          </cell>
          <cell r="B242" t="str">
            <v>식품영양학과</v>
          </cell>
          <cell r="C242" t="str">
            <v>생활과학대학</v>
          </cell>
          <cell r="D242" t="str">
            <v>식품영양학과</v>
          </cell>
          <cell r="E242" t="str">
            <v>생활과학관</v>
          </cell>
          <cell r="F242">
            <v>205</v>
          </cell>
          <cell r="G242" t="str">
            <v>기능성식품학
/식품미생물학실험실</v>
          </cell>
          <cell r="H242" t="str">
            <v>H-401-F-02-05</v>
          </cell>
          <cell r="I242" t="str">
            <v>기타(식품)</v>
          </cell>
          <cell r="J242" t="str">
            <v>119.46</v>
          </cell>
        </row>
        <row r="243">
          <cell r="A243" t="str">
            <v>생활-018</v>
          </cell>
          <cell r="B243" t="str">
            <v>식품영양학과</v>
          </cell>
          <cell r="C243" t="str">
            <v>생활과학대학</v>
          </cell>
          <cell r="D243" t="str">
            <v>식품영양학과</v>
          </cell>
          <cell r="E243" t="str">
            <v>생활과학관</v>
          </cell>
          <cell r="F243">
            <v>207</v>
          </cell>
          <cell r="G243" t="str">
            <v>임상영양과대사실험실</v>
          </cell>
          <cell r="H243" t="str">
            <v>H-401-F-02-07</v>
          </cell>
          <cell r="I243" t="str">
            <v>기타(식품)</v>
          </cell>
          <cell r="J243" t="str">
            <v>115.83</v>
          </cell>
        </row>
        <row r="244">
          <cell r="A244" t="str">
            <v>생활-019</v>
          </cell>
          <cell r="B244" t="str">
            <v>식품영양학과</v>
          </cell>
          <cell r="C244" t="str">
            <v>생활과학대학</v>
          </cell>
          <cell r="D244" t="str">
            <v>식품영양학과</v>
          </cell>
          <cell r="E244" t="str">
            <v>생활과학관</v>
          </cell>
          <cell r="F244">
            <v>208</v>
          </cell>
          <cell r="G244" t="str">
            <v>고급영양학실험실</v>
          </cell>
          <cell r="H244" t="str">
            <v>H-401-F-02-08</v>
          </cell>
          <cell r="I244" t="str">
            <v>기타(식품)</v>
          </cell>
          <cell r="J244" t="str">
            <v>120.34</v>
          </cell>
        </row>
        <row r="245">
          <cell r="A245" t="str">
            <v>생활-008</v>
          </cell>
          <cell r="B245" t="str">
            <v>의류학과</v>
          </cell>
          <cell r="C245" t="str">
            <v>생활과학대학</v>
          </cell>
          <cell r="D245" t="str">
            <v>의류학과</v>
          </cell>
          <cell r="E245" t="str">
            <v>생활과학관</v>
          </cell>
          <cell r="F245">
            <v>301</v>
          </cell>
          <cell r="G245" t="str">
            <v>패션정보실습실</v>
          </cell>
          <cell r="H245" t="str">
            <v>H-401-F-03-01</v>
          </cell>
          <cell r="I245" t="str">
            <v>기타(의류)</v>
          </cell>
          <cell r="J245" t="str">
            <v>98.58</v>
          </cell>
        </row>
        <row r="246">
          <cell r="A246" t="str">
            <v>생활-009</v>
          </cell>
          <cell r="B246" t="str">
            <v>의류학과</v>
          </cell>
          <cell r="C246" t="str">
            <v>생활과학대학</v>
          </cell>
          <cell r="D246" t="str">
            <v>의류학과</v>
          </cell>
          <cell r="E246" t="str">
            <v>생활과학관</v>
          </cell>
          <cell r="F246">
            <v>304</v>
          </cell>
          <cell r="G246" t="str">
            <v>의복설계실</v>
          </cell>
          <cell r="H246" t="str">
            <v>H-401-F-03-04</v>
          </cell>
          <cell r="I246" t="str">
            <v>기타(의류)</v>
          </cell>
          <cell r="J246" t="str">
            <v>169.61</v>
          </cell>
        </row>
        <row r="247">
          <cell r="A247" t="str">
            <v>생활-010</v>
          </cell>
          <cell r="B247" t="str">
            <v>의류학과</v>
          </cell>
          <cell r="C247" t="str">
            <v>생활과학대학</v>
          </cell>
          <cell r="D247" t="str">
            <v>의류학과</v>
          </cell>
          <cell r="E247" t="str">
            <v>생활과학관</v>
          </cell>
          <cell r="F247">
            <v>305</v>
          </cell>
          <cell r="G247" t="str">
            <v>CAD실습실</v>
          </cell>
          <cell r="H247" t="str">
            <v>H-401-F-03-05</v>
          </cell>
          <cell r="I247" t="str">
            <v>기타(의류)</v>
          </cell>
          <cell r="J247" t="str">
            <v>105.83</v>
          </cell>
        </row>
        <row r="248">
          <cell r="A248" t="str">
            <v>생활-011</v>
          </cell>
          <cell r="B248" t="str">
            <v>의류학과</v>
          </cell>
          <cell r="C248" t="str">
            <v>생활과학대학</v>
          </cell>
          <cell r="D248" t="str">
            <v>의류학과</v>
          </cell>
          <cell r="E248" t="str">
            <v>생활과학관</v>
          </cell>
          <cell r="F248">
            <v>306</v>
          </cell>
          <cell r="G248" t="str">
            <v>의복구성실</v>
          </cell>
          <cell r="H248" t="str">
            <v>H-401-F-03-06</v>
          </cell>
          <cell r="I248" t="str">
            <v>기타(의류)</v>
          </cell>
          <cell r="J248" t="str">
            <v>169.73</v>
          </cell>
        </row>
        <row r="249">
          <cell r="A249" t="str">
            <v>생활-012</v>
          </cell>
          <cell r="B249" t="str">
            <v>의류학과</v>
          </cell>
          <cell r="C249" t="str">
            <v>생활과학대학</v>
          </cell>
          <cell r="D249" t="str">
            <v>의류학과</v>
          </cell>
          <cell r="E249" t="str">
            <v>생활과학관</v>
          </cell>
          <cell r="F249">
            <v>308</v>
          </cell>
          <cell r="G249" t="str">
            <v>디자인실습실</v>
          </cell>
          <cell r="H249" t="str">
            <v>H-401-F-03-08</v>
          </cell>
          <cell r="I249" t="str">
            <v>기타(의류)</v>
          </cell>
          <cell r="J249" t="str">
            <v>128.46</v>
          </cell>
        </row>
        <row r="250">
          <cell r="A250" t="str">
            <v>생활-013</v>
          </cell>
          <cell r="B250" t="str">
            <v>의류학과</v>
          </cell>
          <cell r="C250" t="str">
            <v>생활과학대학</v>
          </cell>
          <cell r="D250" t="str">
            <v>의류학과</v>
          </cell>
          <cell r="E250" t="str">
            <v>생활과학관</v>
          </cell>
          <cell r="F250">
            <v>405</v>
          </cell>
          <cell r="G250" t="str">
            <v>의복재료실험실 
및 기기분석실</v>
          </cell>
          <cell r="H250" t="str">
            <v>H-401-F-04-05</v>
          </cell>
          <cell r="I250" t="str">
            <v>기타(의류)</v>
          </cell>
          <cell r="J250" t="str">
            <v>127.91</v>
          </cell>
        </row>
        <row r="251">
          <cell r="A251" t="str">
            <v>생활-021</v>
          </cell>
          <cell r="B251" t="str">
            <v>행정팀</v>
          </cell>
          <cell r="C251" t="str">
            <v>생활과학대학</v>
          </cell>
          <cell r="D251" t="str">
            <v>행정팀</v>
          </cell>
          <cell r="E251" t="str">
            <v>생활과학관</v>
          </cell>
          <cell r="F251">
            <v>406</v>
          </cell>
          <cell r="G251" t="str">
            <v>컴퓨터실</v>
          </cell>
          <cell r="H251" t="str">
            <v>H-401-F-04-06</v>
          </cell>
          <cell r="I251" t="str">
            <v>기타(pc실)</v>
          </cell>
          <cell r="J251" t="str">
            <v>132.64</v>
          </cell>
        </row>
        <row r="252">
          <cell r="A252" t="str">
            <v>생활-004</v>
          </cell>
          <cell r="B252" t="str">
            <v>실내건축디자인학과</v>
          </cell>
          <cell r="C252" t="str">
            <v>생활과학대학</v>
          </cell>
          <cell r="D252" t="str">
            <v>실내건축디자인학과</v>
          </cell>
          <cell r="E252" t="str">
            <v>생활과학관</v>
          </cell>
          <cell r="F252">
            <v>501</v>
          </cell>
          <cell r="G252" t="str">
            <v>실내건축디자인학과
대학원실습실</v>
          </cell>
          <cell r="H252" t="str">
            <v>H-401-F-05-01</v>
          </cell>
          <cell r="I252" t="str">
            <v>기타(디자인)</v>
          </cell>
          <cell r="J252" t="str">
            <v>75.74</v>
          </cell>
        </row>
        <row r="253">
          <cell r="A253" t="str">
            <v>생활-005</v>
          </cell>
          <cell r="B253" t="str">
            <v>실내건축디자인학과</v>
          </cell>
          <cell r="C253" t="str">
            <v>생활과학대학</v>
          </cell>
          <cell r="D253" t="str">
            <v>실내건축디자인학과</v>
          </cell>
          <cell r="E253" t="str">
            <v>생활과학관</v>
          </cell>
          <cell r="F253">
            <v>504</v>
          </cell>
          <cell r="G253" t="str">
            <v>컴퓨터실습실</v>
          </cell>
          <cell r="H253" t="str">
            <v>H-401-F-05-04</v>
          </cell>
          <cell r="I253" t="str">
            <v>기타(디자인)</v>
          </cell>
          <cell r="J253" t="str">
            <v>142</v>
          </cell>
        </row>
        <row r="254">
          <cell r="A254" t="str">
            <v>생활-002</v>
          </cell>
          <cell r="B254" t="str">
            <v>실내건축디자인학과</v>
          </cell>
          <cell r="C254" t="str">
            <v>생활과학대학</v>
          </cell>
          <cell r="D254" t="str">
            <v>실내건축디자인학과</v>
          </cell>
          <cell r="E254" t="str">
            <v>생활과학관</v>
          </cell>
          <cell r="F254">
            <v>507</v>
          </cell>
          <cell r="G254" t="str">
            <v>실내건축디자인학과 
실습실1</v>
          </cell>
          <cell r="H254" t="str">
            <v>H-401-F-05-07</v>
          </cell>
          <cell r="I254" t="str">
            <v>기타(디자인)</v>
          </cell>
          <cell r="J254" t="str">
            <v>169.73</v>
          </cell>
        </row>
        <row r="255">
          <cell r="A255" t="str">
            <v>생활-023</v>
          </cell>
          <cell r="B255" t="str">
            <v>실내건축디자인학과</v>
          </cell>
          <cell r="C255" t="str">
            <v>생활과학대학</v>
          </cell>
          <cell r="D255" t="str">
            <v>실내건축디자인학과</v>
          </cell>
          <cell r="E255" t="str">
            <v>생활과학관</v>
          </cell>
          <cell r="F255">
            <v>510</v>
          </cell>
          <cell r="G255" t="str">
            <v>교수연구실(3D프린트)</v>
          </cell>
          <cell r="H255" t="str">
            <v>H-401-F-05-10</v>
          </cell>
          <cell r="I255" t="str">
            <v>기타(디자인)</v>
          </cell>
          <cell r="J255" t="str">
            <v>32.67</v>
          </cell>
        </row>
        <row r="256">
          <cell r="A256" t="str">
            <v>생활-001</v>
          </cell>
          <cell r="B256" t="str">
            <v>실내건축디자인학과</v>
          </cell>
          <cell r="C256" t="str">
            <v>생활과학대학</v>
          </cell>
          <cell r="D256" t="str">
            <v>실내건축디자인학과</v>
          </cell>
          <cell r="E256" t="str">
            <v>생활과학관</v>
          </cell>
          <cell r="F256">
            <v>601</v>
          </cell>
          <cell r="G256" t="str">
            <v>실내건축디자인학과
실습실2</v>
          </cell>
          <cell r="H256" t="str">
            <v>H-401-F-06-01</v>
          </cell>
          <cell r="I256" t="str">
            <v>기타(디자인)</v>
          </cell>
          <cell r="J256" t="str">
            <v>131.19</v>
          </cell>
        </row>
        <row r="257">
          <cell r="A257" t="str">
            <v>생활-006</v>
          </cell>
          <cell r="B257" t="str">
            <v>실내건축디자인학과</v>
          </cell>
          <cell r="C257" t="str">
            <v>생활과학대학</v>
          </cell>
          <cell r="D257" t="str">
            <v>실내건축디자인학과</v>
          </cell>
          <cell r="E257" t="str">
            <v>생활과학관</v>
          </cell>
          <cell r="F257">
            <v>604</v>
          </cell>
          <cell r="G257" t="str">
            <v>실내건축디자인
졸업작품 실습실</v>
          </cell>
          <cell r="H257" t="str">
            <v>H-401-F-06-04</v>
          </cell>
          <cell r="I257" t="str">
            <v>기타(디자인)</v>
          </cell>
          <cell r="J257" t="str">
            <v>169.68</v>
          </cell>
        </row>
        <row r="258">
          <cell r="A258" t="str">
            <v>생활-007</v>
          </cell>
          <cell r="B258" t="str">
            <v>실내건축디자인학과</v>
          </cell>
          <cell r="C258" t="str">
            <v>생활과학대학</v>
          </cell>
          <cell r="D258" t="str">
            <v>실내건축디자인학과</v>
          </cell>
          <cell r="E258" t="str">
            <v>생활과학관</v>
          </cell>
          <cell r="F258">
            <v>607</v>
          </cell>
          <cell r="G258" t="str">
            <v>기초디자인실습실</v>
          </cell>
          <cell r="H258" t="str">
            <v>H-401-F-06-07</v>
          </cell>
          <cell r="I258" t="str">
            <v>기타(디자인)</v>
          </cell>
          <cell r="J258" t="str">
            <v>127.61</v>
          </cell>
        </row>
        <row r="259">
          <cell r="A259" t="str">
            <v>생활-022</v>
          </cell>
          <cell r="B259" t="str">
            <v>실내건축디자인학과</v>
          </cell>
          <cell r="C259" t="str">
            <v>생활과학대학</v>
          </cell>
          <cell r="D259" t="str">
            <v>실내건축디자인학과</v>
          </cell>
          <cell r="E259" t="str">
            <v>생활과학관</v>
          </cell>
          <cell r="F259">
            <v>611</v>
          </cell>
          <cell r="G259" t="str">
            <v>장비실습실</v>
          </cell>
          <cell r="H259" t="str">
            <v>H-401-F-06-11</v>
          </cell>
          <cell r="I259" t="str">
            <v>기타(디자인)</v>
          </cell>
          <cell r="J259" t="str">
            <v>32.67</v>
          </cell>
        </row>
        <row r="260">
          <cell r="A260" t="str">
            <v>신소-073</v>
          </cell>
          <cell r="B260" t="str">
            <v>에너지공학과</v>
          </cell>
          <cell r="C260" t="str">
            <v>공과대학(WCD에너지공학과)</v>
          </cell>
          <cell r="D260" t="str">
            <v>에너지공학과</v>
          </cell>
          <cell r="E260" t="str">
            <v>신소재공학관</v>
          </cell>
          <cell r="F260" t="str">
            <v>지하1층</v>
          </cell>
          <cell r="G260" t="str">
            <v>DRYRoom</v>
          </cell>
          <cell r="H260" t="str">
            <v>H-204-B-01-05</v>
          </cell>
          <cell r="I260" t="str">
            <v>에너지/자원</v>
          </cell>
          <cell r="J260" t="str">
            <v>57.96</v>
          </cell>
        </row>
        <row r="261">
          <cell r="A261" t="str">
            <v>신소-072</v>
          </cell>
          <cell r="B261" t="str">
            <v>신소재공학부</v>
          </cell>
          <cell r="C261" t="str">
            <v>공과대학 행정3팀</v>
          </cell>
          <cell r="D261" t="str">
            <v>신소재공학부</v>
          </cell>
          <cell r="E261" t="str">
            <v>신소재공학관</v>
          </cell>
          <cell r="F261" t="str">
            <v>B101</v>
          </cell>
          <cell r="G261" t="str">
            <v>나노공정연구실</v>
          </cell>
          <cell r="H261" t="str">
            <v>H-204-B-01-06</v>
          </cell>
          <cell r="I261" t="str">
            <v>화학/화공</v>
          </cell>
          <cell r="J261" t="str">
            <v>57.96</v>
          </cell>
        </row>
        <row r="262">
          <cell r="A262" t="str">
            <v>신소-076</v>
          </cell>
          <cell r="B262" t="str">
            <v>화학공학전공</v>
          </cell>
          <cell r="C262" t="str">
            <v>공과대학 행정3팀</v>
          </cell>
          <cell r="D262" t="str">
            <v>화학공학전공</v>
          </cell>
          <cell r="E262" t="str">
            <v>신소재공학관</v>
          </cell>
          <cell r="F262" t="str">
            <v>B103</v>
          </cell>
          <cell r="G262" t="str">
            <v>전기화학소재연구실(14-B103)</v>
          </cell>
          <cell r="H262" t="str">
            <v>H-204-B-01-07-2</v>
          </cell>
          <cell r="I262" t="str">
            <v>화학/화공</v>
          </cell>
          <cell r="J262" t="str">
            <v>28.98</v>
          </cell>
        </row>
        <row r="263">
          <cell r="A263" t="str">
            <v>신소-075</v>
          </cell>
          <cell r="B263" t="str">
            <v>에너지공학과</v>
          </cell>
          <cell r="C263" t="str">
            <v>공과대학(WCD에너지공학과)</v>
          </cell>
          <cell r="D263" t="str">
            <v>에너지공학과</v>
          </cell>
          <cell r="E263" t="str">
            <v>신소재공학관</v>
          </cell>
          <cell r="F263" t="str">
            <v>B105</v>
          </cell>
          <cell r="G263" t="str">
            <v>나노소자단면분석실(14-B105)</v>
          </cell>
          <cell r="H263" t="str">
            <v>H-204-B-01-09</v>
          </cell>
          <cell r="I263" t="str">
            <v>에너지/자원</v>
          </cell>
          <cell r="J263" t="str">
            <v>28.98</v>
          </cell>
        </row>
        <row r="264">
          <cell r="A264" t="str">
            <v>신소-071</v>
          </cell>
          <cell r="B264" t="str">
            <v>신소재공학부</v>
          </cell>
          <cell r="C264" t="str">
            <v>공과대학 행정3팀</v>
          </cell>
          <cell r="D264" t="str">
            <v>신소재공학부</v>
          </cell>
          <cell r="E264" t="str">
            <v>신소재공학관</v>
          </cell>
          <cell r="F264" t="str">
            <v>B106</v>
          </cell>
          <cell r="G264" t="str">
            <v>CPRC세라믹신소재공정실(CleanRoom)</v>
          </cell>
          <cell r="H264" t="str">
            <v>H-204-B-01-10</v>
          </cell>
          <cell r="I264" t="str">
            <v>화학/화공</v>
          </cell>
          <cell r="J264" t="str">
            <v>83.32</v>
          </cell>
        </row>
        <row r="265">
          <cell r="A265" t="str">
            <v>신소-070</v>
          </cell>
          <cell r="B265" t="str">
            <v>신소재공학부</v>
          </cell>
          <cell r="C265" t="str">
            <v>공과대학 행정3팀</v>
          </cell>
          <cell r="D265" t="str">
            <v>신소재공학부</v>
          </cell>
          <cell r="E265" t="str">
            <v>신소재공학관</v>
          </cell>
          <cell r="F265" t="str">
            <v>B107</v>
          </cell>
          <cell r="G265" t="str">
            <v>CPRC광전자재료계측실</v>
          </cell>
          <cell r="H265" t="str">
            <v>H-204-B-01-15</v>
          </cell>
          <cell r="I265" t="str">
            <v>화학/화공</v>
          </cell>
          <cell r="J265" t="str">
            <v>59.13</v>
          </cell>
        </row>
        <row r="266">
          <cell r="A266" t="str">
            <v>신소-069</v>
          </cell>
          <cell r="B266" t="str">
            <v>신소재공학부</v>
          </cell>
          <cell r="C266" t="str">
            <v>공과대학 행정3팀</v>
          </cell>
          <cell r="D266" t="str">
            <v>신소재공학부</v>
          </cell>
          <cell r="E266" t="str">
            <v>신소재공학관</v>
          </cell>
          <cell r="F266" t="str">
            <v>B108</v>
          </cell>
          <cell r="G266" t="str">
            <v>CPRC전자세라믹실험실</v>
          </cell>
          <cell r="H266" t="str">
            <v>H-204-B-01-16</v>
          </cell>
          <cell r="I266" t="str">
            <v>화학/화공</v>
          </cell>
          <cell r="J266" t="str">
            <v>61.56</v>
          </cell>
        </row>
        <row r="267">
          <cell r="A267" t="str">
            <v>신소-068</v>
          </cell>
          <cell r="B267" t="str">
            <v>신소재공학부</v>
          </cell>
          <cell r="C267" t="str">
            <v>공과대학 행정3팀</v>
          </cell>
          <cell r="D267" t="str">
            <v>신소재공학부</v>
          </cell>
          <cell r="E267" t="str">
            <v>신소재공학관</v>
          </cell>
          <cell r="F267" t="str">
            <v>B109</v>
          </cell>
          <cell r="G267" t="str">
            <v>CPRC소성실</v>
          </cell>
          <cell r="H267" t="str">
            <v>H-204-B-01-17</v>
          </cell>
          <cell r="I267" t="str">
            <v>화학/화공</v>
          </cell>
          <cell r="J267" t="str">
            <v>61.56</v>
          </cell>
        </row>
        <row r="268">
          <cell r="A268" t="str">
            <v>신소-067</v>
          </cell>
          <cell r="B268" t="str">
            <v>신소재공학부</v>
          </cell>
          <cell r="C268" t="str">
            <v>공과대학 행정3팀</v>
          </cell>
          <cell r="D268" t="str">
            <v>신소재공학부</v>
          </cell>
          <cell r="E268" t="str">
            <v>신소재공학관</v>
          </cell>
          <cell r="F268" t="str">
            <v>B110</v>
          </cell>
          <cell r="G268" t="str">
            <v>CPRC세라믹표면분석실</v>
          </cell>
          <cell r="H268" t="str">
            <v>H-204-B-01-18</v>
          </cell>
          <cell r="I268" t="str">
            <v>화학/화공</v>
          </cell>
          <cell r="J268" t="str">
            <v>58.32</v>
          </cell>
        </row>
        <row r="269">
          <cell r="A269" t="str">
            <v>신소-062</v>
          </cell>
          <cell r="B269" t="str">
            <v>원자력공학과</v>
          </cell>
          <cell r="C269" t="str">
            <v>공과대학 행정4팀</v>
          </cell>
          <cell r="D269" t="str">
            <v>원자력공학과</v>
          </cell>
          <cell r="E269" t="str">
            <v>신소재공학관</v>
          </cell>
          <cell r="F269" t="str">
            <v>B111</v>
          </cell>
          <cell r="G269" t="str">
            <v>플라즈마 제염장치 성능실험실</v>
          </cell>
          <cell r="H269" t="str">
            <v>H-204-B-01-19</v>
          </cell>
          <cell r="I269" t="str">
            <v>기타(원자력)</v>
          </cell>
          <cell r="J269" t="str">
            <v>58.32</v>
          </cell>
        </row>
        <row r="270">
          <cell r="A270" t="str">
            <v>신소-066</v>
          </cell>
          <cell r="B270" t="str">
            <v>에너지공학과</v>
          </cell>
          <cell r="C270" t="str">
            <v>공과대학(WCD에너지공학과)</v>
          </cell>
          <cell r="D270" t="str">
            <v>에너지공학과</v>
          </cell>
          <cell r="E270" t="str">
            <v>신소재공학관</v>
          </cell>
          <cell r="F270" t="str">
            <v>B113</v>
          </cell>
          <cell r="G270" t="str">
            <v>세라믹열차폐코팅실험실</v>
          </cell>
          <cell r="H270" t="str">
            <v>H-204-B-01-20</v>
          </cell>
          <cell r="I270" t="str">
            <v>에너지/자원</v>
          </cell>
          <cell r="J270" t="str">
            <v>87.88</v>
          </cell>
        </row>
        <row r="271">
          <cell r="A271" t="str">
            <v>신소-065</v>
          </cell>
          <cell r="B271" t="str">
            <v>자원환경공학과</v>
          </cell>
          <cell r="C271" t="str">
            <v>공과대학 행정1팀</v>
          </cell>
          <cell r="D271" t="str">
            <v>자원환경공학과</v>
          </cell>
          <cell r="E271" t="str">
            <v>신소재공학관</v>
          </cell>
          <cell r="F271" t="str">
            <v>B114</v>
          </cell>
          <cell r="G271" t="str">
            <v>제련공정연구실</v>
          </cell>
          <cell r="H271" t="str">
            <v>H-204-B-01-25</v>
          </cell>
          <cell r="I271" t="str">
            <v>에너지/자원</v>
          </cell>
          <cell r="J271" t="str">
            <v>28.98</v>
          </cell>
        </row>
        <row r="272">
          <cell r="A272" t="str">
            <v>신소-064</v>
          </cell>
          <cell r="B272" t="str">
            <v>융합전자공학부</v>
          </cell>
          <cell r="C272" t="str">
            <v>공과대학 행정2팀</v>
          </cell>
          <cell r="D272" t="str">
            <v>융합전자공학부</v>
          </cell>
          <cell r="E272" t="str">
            <v>신소재공학관</v>
          </cell>
          <cell r="F272" t="str">
            <v>B116</v>
          </cell>
          <cell r="G272" t="str">
            <v>양자전연구실</v>
          </cell>
          <cell r="H272" t="str">
            <v>H-204-B-01-26</v>
          </cell>
          <cell r="I272" t="str">
            <v>전기/전자</v>
          </cell>
          <cell r="J272" t="str">
            <v>57.96</v>
          </cell>
        </row>
        <row r="273">
          <cell r="A273" t="str">
            <v>신소-094</v>
          </cell>
          <cell r="B273" t="str">
            <v>산업과학연구소</v>
          </cell>
          <cell r="C273" t="str">
            <v>부설연구기관(연구진흥팀)</v>
          </cell>
          <cell r="D273" t="str">
            <v>산업과학연구소</v>
          </cell>
          <cell r="E273" t="str">
            <v>신소재공학관</v>
          </cell>
          <cell r="F273" t="str">
            <v>B117</v>
          </cell>
          <cell r="G273" t="str">
            <v>오성근교수연구실</v>
          </cell>
          <cell r="H273" t="str">
            <v>H-204-B-01-27</v>
          </cell>
          <cell r="I273" t="str">
            <v>화학/화공</v>
          </cell>
          <cell r="J273" t="str">
            <v>57.96</v>
          </cell>
        </row>
        <row r="274">
          <cell r="A274" t="str">
            <v>신소-093</v>
          </cell>
          <cell r="B274" t="str">
            <v>BK나노기반이미지니어양성사업단</v>
          </cell>
          <cell r="C274" t="str">
            <v>부설연구기관(연구진흥팀)</v>
          </cell>
          <cell r="D274" t="str">
            <v>BK나노기반이미지니어양성사업단</v>
          </cell>
          <cell r="E274" t="str">
            <v>신소재공학관</v>
          </cell>
          <cell r="F274" t="str">
            <v>B118</v>
          </cell>
          <cell r="G274" t="str">
            <v>BK나노기반이미지니어양성사업단</v>
          </cell>
          <cell r="H274" t="str">
            <v>H-204-B-01-28</v>
          </cell>
          <cell r="I274" t="str">
            <v>화학/화공</v>
          </cell>
          <cell r="J274" t="str">
            <v>28.98</v>
          </cell>
        </row>
        <row r="275">
          <cell r="A275" t="str">
            <v>신소-063</v>
          </cell>
          <cell r="B275" t="str">
            <v>신소재공학부</v>
          </cell>
          <cell r="C275" t="str">
            <v>공과대학 행정3팀</v>
          </cell>
          <cell r="D275" t="str">
            <v>신소재공학부</v>
          </cell>
          <cell r="E275" t="str">
            <v>신소재공학관</v>
          </cell>
          <cell r="F275" t="str">
            <v>B119</v>
          </cell>
          <cell r="G275" t="str">
            <v>CPRC미세적층세라믹성형연구실(14-B119)</v>
          </cell>
          <cell r="H275" t="str">
            <v>H-204-B-01-29</v>
          </cell>
          <cell r="I275" t="str">
            <v>화학/화공</v>
          </cell>
          <cell r="J275" t="str">
            <v>57.96</v>
          </cell>
        </row>
        <row r="276">
          <cell r="A276" t="str">
            <v>신소-096</v>
          </cell>
          <cell r="B276" t="str">
            <v>화학공학전공</v>
          </cell>
          <cell r="C276" t="str">
            <v>공과대학 행정3팀</v>
          </cell>
          <cell r="D276" t="str">
            <v>화학공학전공</v>
          </cell>
          <cell r="E276" t="str">
            <v>신소재공학관</v>
          </cell>
          <cell r="F276" t="str">
            <v>B130</v>
          </cell>
          <cell r="G276" t="str">
            <v>전기화학기능소재연구실(B131)</v>
          </cell>
          <cell r="H276" t="str">
            <v>H-204-B-01-31</v>
          </cell>
          <cell r="I276" t="str">
            <v>화학/화공</v>
          </cell>
          <cell r="J276" t="str">
            <v>54.34</v>
          </cell>
        </row>
        <row r="277">
          <cell r="A277" t="str">
            <v>신소-092</v>
          </cell>
          <cell r="B277" t="str">
            <v>신소재공학부</v>
          </cell>
          <cell r="C277" t="str">
            <v>공과대학 행정3팀</v>
          </cell>
          <cell r="D277" t="str">
            <v>신소재공학부</v>
          </cell>
          <cell r="E277" t="str">
            <v>신소재공학관</v>
          </cell>
          <cell r="F277" t="str">
            <v>B201</v>
          </cell>
          <cell r="G277" t="str">
            <v>분사코팅실험실고압용기보관실</v>
          </cell>
          <cell r="H277" t="str">
            <v>H-204-B-02-04-1</v>
          </cell>
          <cell r="I277" t="str">
            <v>화학/화공</v>
          </cell>
          <cell r="J277" t="str">
            <v>639.77</v>
          </cell>
        </row>
        <row r="278">
          <cell r="A278" t="str">
            <v>신소-091</v>
          </cell>
          <cell r="B278" t="str">
            <v>신소재공학부</v>
          </cell>
          <cell r="C278" t="str">
            <v>공과대학 행정3팀</v>
          </cell>
          <cell r="D278" t="str">
            <v>신소재공학부</v>
          </cell>
          <cell r="E278" t="str">
            <v>신소재공학관</v>
          </cell>
          <cell r="F278" t="str">
            <v>B202</v>
          </cell>
          <cell r="G278" t="str">
            <v>신소재공학부실험실1</v>
          </cell>
          <cell r="H278" t="str">
            <v>H-204-B-02-05</v>
          </cell>
          <cell r="I278" t="str">
            <v>화학/화공</v>
          </cell>
          <cell r="J278" t="str">
            <v>143.29</v>
          </cell>
        </row>
        <row r="279">
          <cell r="A279" t="str">
            <v>신소-089</v>
          </cell>
          <cell r="B279" t="str">
            <v>신소재공학부</v>
          </cell>
          <cell r="C279" t="str">
            <v>공과대학 행정3팀</v>
          </cell>
          <cell r="D279" t="str">
            <v>신소재공학부</v>
          </cell>
          <cell r="E279" t="str">
            <v>신소재공학관</v>
          </cell>
          <cell r="F279" t="str">
            <v>B202내</v>
          </cell>
          <cell r="G279" t="str">
            <v>나노전자소자및재료실험실</v>
          </cell>
          <cell r="H279" t="str">
            <v>H-204-B-02-05</v>
          </cell>
          <cell r="I279" t="str">
            <v>화학/화공</v>
          </cell>
          <cell r="J279" t="str">
            <v>143.29</v>
          </cell>
        </row>
        <row r="280">
          <cell r="A280" t="str">
            <v>신소-090</v>
          </cell>
          <cell r="B280" t="str">
            <v>신소재공학부</v>
          </cell>
          <cell r="C280" t="str">
            <v>공과대학 행정3팀</v>
          </cell>
          <cell r="D280" t="str">
            <v>신소재공학부</v>
          </cell>
          <cell r="E280" t="str">
            <v>신소재공학관</v>
          </cell>
          <cell r="F280" t="str">
            <v>B202내</v>
          </cell>
          <cell r="G280" t="str">
            <v>표면공학연구실
(B202내)</v>
          </cell>
          <cell r="H280" t="str">
            <v>H-204-B-02-05</v>
          </cell>
          <cell r="I280" t="str">
            <v>화학/화공</v>
          </cell>
          <cell r="J280" t="str">
            <v>143.29</v>
          </cell>
        </row>
        <row r="281">
          <cell r="A281" t="str">
            <v>신소-086</v>
          </cell>
          <cell r="B281" t="str">
            <v>화학공학전공</v>
          </cell>
          <cell r="C281" t="str">
            <v>공과대학 행정3팀</v>
          </cell>
          <cell r="D281" t="str">
            <v>화학공학전공</v>
          </cell>
          <cell r="E281" t="str">
            <v>신소재공학관</v>
          </cell>
          <cell r="F281" t="str">
            <v>B203~207</v>
          </cell>
          <cell r="G281" t="str">
            <v>공업화학과학부실험실</v>
          </cell>
          <cell r="H281" t="str">
            <v>H-204-B-02-08</v>
          </cell>
          <cell r="I281" t="str">
            <v>화학/화공</v>
          </cell>
          <cell r="J281" t="str">
            <v>115.92</v>
          </cell>
        </row>
        <row r="282">
          <cell r="A282" t="str">
            <v>신소-011</v>
          </cell>
          <cell r="B282" t="str">
            <v>신소재공학부</v>
          </cell>
          <cell r="C282" t="str">
            <v>공과대학 행정3팀</v>
          </cell>
          <cell r="D282" t="str">
            <v>신소재공학부</v>
          </cell>
          <cell r="E282" t="str">
            <v>신소재공학관</v>
          </cell>
          <cell r="F282" t="str">
            <v>B208</v>
          </cell>
          <cell r="G282" t="str">
            <v>분말재료실험실([구] 로실)</v>
          </cell>
          <cell r="H282" t="str">
            <v>H-204-B-02-17</v>
          </cell>
          <cell r="I282" t="str">
            <v>화학/화공</v>
          </cell>
          <cell r="J282" t="str">
            <v>78</v>
          </cell>
        </row>
        <row r="283">
          <cell r="A283" t="str">
            <v>신소-084</v>
          </cell>
          <cell r="B283" t="str">
            <v>화학공학전공</v>
          </cell>
          <cell r="C283" t="str">
            <v>공과대학 행정3팀</v>
          </cell>
          <cell r="D283" t="str">
            <v>화학공학전공</v>
          </cell>
          <cell r="E283" t="str">
            <v>신소재공학관</v>
          </cell>
          <cell r="F283" t="str">
            <v>B211</v>
          </cell>
          <cell r="G283" t="str">
            <v>시약실</v>
          </cell>
          <cell r="H283" t="str">
            <v>H-204-B-02-20-1</v>
          </cell>
          <cell r="I283" t="str">
            <v>화학/화공</v>
          </cell>
          <cell r="J283" t="str">
            <v>29.16</v>
          </cell>
        </row>
        <row r="284">
          <cell r="A284" t="str">
            <v>신소-083</v>
          </cell>
          <cell r="B284" t="str">
            <v>화학공학전공</v>
          </cell>
          <cell r="C284" t="str">
            <v>공과대학 행정3팀</v>
          </cell>
          <cell r="D284" t="str">
            <v>화학공학전공</v>
          </cell>
          <cell r="E284" t="str">
            <v>신소재공학관</v>
          </cell>
          <cell r="F284" t="str">
            <v>B212</v>
          </cell>
          <cell r="G284" t="str">
            <v>저온실</v>
          </cell>
          <cell r="H284" t="str">
            <v>H-204-B-02-20-2</v>
          </cell>
          <cell r="I284" t="str">
            <v>화학/화공</v>
          </cell>
          <cell r="J284" t="str">
            <v>32.4</v>
          </cell>
        </row>
        <row r="285">
          <cell r="A285" t="str">
            <v>신소-082</v>
          </cell>
          <cell r="B285" t="str">
            <v>신소재공학부</v>
          </cell>
          <cell r="C285" t="str">
            <v>공과대학 행정3팀</v>
          </cell>
          <cell r="D285" t="str">
            <v>신소재공학부</v>
          </cell>
          <cell r="E285" t="str">
            <v>신소재공학관</v>
          </cell>
          <cell r="F285" t="str">
            <v>B213/214</v>
          </cell>
          <cell r="G285" t="str">
            <v>신소재공학부실험실2</v>
          </cell>
          <cell r="H285" t="str">
            <v>H-204-B-02-21</v>
          </cell>
          <cell r="I285" t="str">
            <v>화학/화공</v>
          </cell>
          <cell r="J285" t="str">
            <v>90.72</v>
          </cell>
        </row>
        <row r="286">
          <cell r="A286" t="str">
            <v>신소-081</v>
          </cell>
          <cell r="B286" t="str">
            <v>신소재공학부</v>
          </cell>
          <cell r="C286" t="str">
            <v>공과대학 행정3팀</v>
          </cell>
          <cell r="D286" t="str">
            <v>신소재공학부</v>
          </cell>
          <cell r="E286" t="str">
            <v>신소재공학관</v>
          </cell>
          <cell r="F286" t="str">
            <v>B215/216</v>
          </cell>
          <cell r="G286" t="str">
            <v>신소재공학부실험실3</v>
          </cell>
          <cell r="H286" t="str">
            <v>H-204-B-02-23</v>
          </cell>
          <cell r="I286" t="str">
            <v>화학/화공</v>
          </cell>
          <cell r="J286" t="str">
            <v>173.12</v>
          </cell>
        </row>
        <row r="287">
          <cell r="A287" t="str">
            <v>신소-080</v>
          </cell>
          <cell r="B287" t="str">
            <v>신소재공학부</v>
          </cell>
          <cell r="C287" t="str">
            <v>공과대학 행정3팀</v>
          </cell>
          <cell r="D287" t="str">
            <v>신소재공학부</v>
          </cell>
          <cell r="E287" t="str">
            <v>신소재공학관</v>
          </cell>
          <cell r="F287" t="str">
            <v>B223</v>
          </cell>
          <cell r="G287" t="str">
            <v>암실</v>
          </cell>
          <cell r="H287" t="str">
            <v>H-204-B-02-32</v>
          </cell>
          <cell r="I287" t="str">
            <v>화학/화공</v>
          </cell>
          <cell r="J287" t="str">
            <v>28.98</v>
          </cell>
        </row>
        <row r="288">
          <cell r="A288" t="str">
            <v>신소-079</v>
          </cell>
          <cell r="B288" t="str">
            <v>신소재공학부</v>
          </cell>
          <cell r="C288" t="str">
            <v>공과대학 행정3팀</v>
          </cell>
          <cell r="D288" t="str">
            <v>신소재공학부</v>
          </cell>
          <cell r="E288" t="str">
            <v>신소재공학관</v>
          </cell>
          <cell r="F288" t="str">
            <v>B224</v>
          </cell>
          <cell r="G288" t="str">
            <v>세라믹공학과학부실험실1</v>
          </cell>
          <cell r="H288" t="str">
            <v>H-204-B-02-33</v>
          </cell>
          <cell r="I288" t="str">
            <v>화학/화공</v>
          </cell>
          <cell r="J288" t="str">
            <v>57.96</v>
          </cell>
        </row>
        <row r="289">
          <cell r="A289" t="str">
            <v>신소-078</v>
          </cell>
          <cell r="B289" t="str">
            <v>신소재공학부</v>
          </cell>
          <cell r="C289" t="str">
            <v>공과대학 행정3팀</v>
          </cell>
          <cell r="D289" t="str">
            <v>신소재공학부</v>
          </cell>
          <cell r="E289" t="str">
            <v>신소재공학관</v>
          </cell>
          <cell r="F289" t="str">
            <v>B225/B226</v>
          </cell>
          <cell r="G289" t="str">
            <v>세라믹공학과학부실험실2</v>
          </cell>
          <cell r="H289" t="str">
            <v>H-204-B-02-34</v>
          </cell>
          <cell r="I289" t="str">
            <v>화학/화공</v>
          </cell>
          <cell r="J289" t="str">
            <v>144.9</v>
          </cell>
        </row>
        <row r="290">
          <cell r="A290" t="str">
            <v>신소-077</v>
          </cell>
          <cell r="B290" t="str">
            <v>신소재공학부</v>
          </cell>
          <cell r="C290" t="str">
            <v>공과대학 행정3팀</v>
          </cell>
          <cell r="D290" t="str">
            <v>신소재공학부</v>
          </cell>
          <cell r="E290" t="str">
            <v>신소재공학관</v>
          </cell>
          <cell r="F290" t="str">
            <v>B227</v>
          </cell>
          <cell r="G290" t="str">
            <v>세라믹공학과학부실험실3</v>
          </cell>
          <cell r="H290" t="str">
            <v>H-204-B-02-36</v>
          </cell>
          <cell r="I290" t="str">
            <v>화학/화공</v>
          </cell>
          <cell r="J290" t="str">
            <v>28.18</v>
          </cell>
        </row>
        <row r="291">
          <cell r="A291" t="str">
            <v>신소-061</v>
          </cell>
          <cell r="B291" t="str">
            <v>화학공학전공</v>
          </cell>
          <cell r="C291" t="str">
            <v>공과대학 행정3팀</v>
          </cell>
          <cell r="D291" t="str">
            <v>화학공학전공</v>
          </cell>
          <cell r="E291" t="str">
            <v>신소재공학관</v>
          </cell>
          <cell r="F291" t="str">
            <v>113-1</v>
          </cell>
          <cell r="G291" t="str">
            <v>그린나노촉매공정연구실</v>
          </cell>
          <cell r="H291" t="str">
            <v>H-204-F-01-13-1</v>
          </cell>
          <cell r="I291" t="str">
            <v>화학/화공</v>
          </cell>
          <cell r="J291" t="str">
            <v>57.96</v>
          </cell>
        </row>
        <row r="292">
          <cell r="A292" t="str">
            <v>신소-060</v>
          </cell>
          <cell r="B292" t="str">
            <v>화학공학전공</v>
          </cell>
          <cell r="C292" t="str">
            <v>공과대학 행정3팀</v>
          </cell>
          <cell r="D292" t="str">
            <v>화학공학전공</v>
          </cell>
          <cell r="E292" t="str">
            <v>신소재공학관</v>
          </cell>
          <cell r="F292">
            <v>114</v>
          </cell>
          <cell r="G292" t="str">
            <v>1층표면분석실</v>
          </cell>
          <cell r="H292" t="str">
            <v>H-204-F-01-14</v>
          </cell>
          <cell r="I292" t="str">
            <v>화학/화공</v>
          </cell>
          <cell r="J292" t="str">
            <v>28.98</v>
          </cell>
        </row>
        <row r="293">
          <cell r="A293" t="str">
            <v>신소-057</v>
          </cell>
          <cell r="B293" t="str">
            <v>신소재공학부</v>
          </cell>
          <cell r="C293" t="str">
            <v>공과대학 행정3팀</v>
          </cell>
          <cell r="D293" t="str">
            <v>신소재공학부</v>
          </cell>
          <cell r="E293" t="str">
            <v>신소재공학관</v>
          </cell>
          <cell r="F293" t="str">
            <v>1층</v>
          </cell>
          <cell r="G293" t="str">
            <v>나노소자공정연구실
(좌측,CVDROOM)</v>
          </cell>
          <cell r="H293" t="str">
            <v>H-204-F-01-15</v>
          </cell>
          <cell r="I293" t="str">
            <v>화학/화공</v>
          </cell>
          <cell r="J293" t="str">
            <v>86.94</v>
          </cell>
        </row>
        <row r="294">
          <cell r="A294" t="str">
            <v>신소-058</v>
          </cell>
          <cell r="B294" t="str">
            <v>신소재공학부</v>
          </cell>
          <cell r="C294" t="str">
            <v>공과대학 행정3팀</v>
          </cell>
          <cell r="D294" t="str">
            <v>신소재공학부</v>
          </cell>
          <cell r="E294" t="str">
            <v>신소재공학관</v>
          </cell>
          <cell r="F294" t="str">
            <v>1층</v>
          </cell>
          <cell r="G294" t="str">
            <v>나노소자공정연구실
(기계실)</v>
          </cell>
          <cell r="H294" t="str">
            <v>H-204-F-01-16</v>
          </cell>
          <cell r="I294" t="str">
            <v>화학/화공</v>
          </cell>
          <cell r="J294" t="str">
            <v>25.36</v>
          </cell>
        </row>
        <row r="295">
          <cell r="A295" t="str">
            <v>신소-102</v>
          </cell>
          <cell r="B295" t="str">
            <v>공동기기원</v>
          </cell>
          <cell r="C295" t="str">
            <v>산학협력단(공동기기원)</v>
          </cell>
          <cell r="D295" t="str">
            <v>공동기기원</v>
          </cell>
          <cell r="E295" t="str">
            <v>신소재공학관</v>
          </cell>
          <cell r="F295">
            <v>118</v>
          </cell>
          <cell r="G295" t="str">
            <v>스마트팩토리실험실</v>
          </cell>
          <cell r="H295" t="str">
            <v>H-204-F-01-18</v>
          </cell>
          <cell r="I295" t="str">
            <v>기타(분석)</v>
          </cell>
        </row>
        <row r="296">
          <cell r="A296" t="str">
            <v>신소-059</v>
          </cell>
          <cell r="B296" t="str">
            <v>신소재공학부</v>
          </cell>
          <cell r="C296" t="str">
            <v>공과대학 행정3팀</v>
          </cell>
          <cell r="D296" t="str">
            <v>신소재공학부</v>
          </cell>
          <cell r="E296" t="str">
            <v>신소재공학관</v>
          </cell>
          <cell r="F296" t="str">
            <v>1층</v>
          </cell>
          <cell r="G296" t="str">
            <v>나노소자공정연구실
(우측,PVDROOM)</v>
          </cell>
          <cell r="H296" t="str">
            <v>H-204-F-01-19</v>
          </cell>
          <cell r="I296" t="str">
            <v>화학/화공</v>
          </cell>
          <cell r="J296" t="str">
            <v>118.74</v>
          </cell>
        </row>
        <row r="297">
          <cell r="A297" t="str">
            <v>신소-056</v>
          </cell>
          <cell r="B297" t="str">
            <v>공동기기원</v>
          </cell>
          <cell r="C297" t="str">
            <v>산학협력단(공동기기원)</v>
          </cell>
          <cell r="D297" t="str">
            <v>공동기기원</v>
          </cell>
          <cell r="E297" t="str">
            <v>신소재공학관</v>
          </cell>
          <cell r="F297">
            <v>115</v>
          </cell>
          <cell r="G297" t="str">
            <v>CD-SEM실</v>
          </cell>
          <cell r="H297" t="str">
            <v>H-204-F-01-21-1</v>
          </cell>
          <cell r="I297" t="str">
            <v>기타(분석)</v>
          </cell>
          <cell r="J297" t="str">
            <v>28.98</v>
          </cell>
        </row>
        <row r="298">
          <cell r="A298" t="str">
            <v>신소-055</v>
          </cell>
          <cell r="B298" t="str">
            <v>공동기기원</v>
          </cell>
          <cell r="C298" t="str">
            <v>산학협력단(공동기기원)</v>
          </cell>
          <cell r="D298" t="str">
            <v>공동기기원</v>
          </cell>
          <cell r="E298" t="str">
            <v>신소재공학관</v>
          </cell>
          <cell r="F298">
            <v>116</v>
          </cell>
          <cell r="G298" t="str">
            <v>1층주사전자현미경실</v>
          </cell>
          <cell r="H298" t="str">
            <v>H-204-F-01-21-2</v>
          </cell>
          <cell r="I298" t="str">
            <v>기타(분석)</v>
          </cell>
          <cell r="J298" t="str">
            <v>28.98</v>
          </cell>
        </row>
        <row r="299">
          <cell r="A299" t="str">
            <v>신소-054</v>
          </cell>
          <cell r="B299" t="str">
            <v>공동기기원</v>
          </cell>
          <cell r="C299" t="str">
            <v>산학협력단(공동기기원)</v>
          </cell>
          <cell r="D299" t="str">
            <v>공동기기원</v>
          </cell>
          <cell r="E299" t="str">
            <v>신소재공학관</v>
          </cell>
          <cell r="F299">
            <v>117</v>
          </cell>
          <cell r="G299" t="str">
            <v>열분석실</v>
          </cell>
          <cell r="H299" t="str">
            <v>H-204-F-01-22-1</v>
          </cell>
          <cell r="I299" t="str">
            <v>기타(분석)</v>
          </cell>
          <cell r="J299" t="str">
            <v>29.16</v>
          </cell>
        </row>
        <row r="300">
          <cell r="A300" t="str">
            <v>신소-052</v>
          </cell>
          <cell r="B300" t="str">
            <v>공동기기원</v>
          </cell>
          <cell r="C300" t="str">
            <v>산학협력단(공동기기원)</v>
          </cell>
          <cell r="D300" t="str">
            <v>공동기기원</v>
          </cell>
          <cell r="E300" t="str">
            <v>신소재공학관</v>
          </cell>
          <cell r="F300">
            <v>118</v>
          </cell>
          <cell r="G300" t="str">
            <v>1층투과전자현미경실</v>
          </cell>
          <cell r="H300" t="str">
            <v>H-204-F-01-23</v>
          </cell>
          <cell r="I300" t="str">
            <v>기타(분석)</v>
          </cell>
          <cell r="J300" t="str">
            <v>29.38</v>
          </cell>
        </row>
        <row r="301">
          <cell r="A301" t="str">
            <v>신소-051</v>
          </cell>
          <cell r="B301" t="str">
            <v>공동기기원</v>
          </cell>
          <cell r="C301" t="str">
            <v>산학협력단(공동기기원)</v>
          </cell>
          <cell r="D301" t="str">
            <v>공동기기원</v>
          </cell>
          <cell r="E301" t="str">
            <v>신소재공학관</v>
          </cell>
          <cell r="F301">
            <v>119</v>
          </cell>
          <cell r="G301" t="str">
            <v>X선형광분석기실</v>
          </cell>
          <cell r="H301" t="str">
            <v>H-204-F-01-24</v>
          </cell>
          <cell r="I301" t="str">
            <v>기타(분석)</v>
          </cell>
          <cell r="J301" t="str">
            <v>28.98</v>
          </cell>
        </row>
        <row r="302">
          <cell r="A302" t="str">
            <v>신소-050</v>
          </cell>
          <cell r="B302" t="str">
            <v>공동기기원</v>
          </cell>
          <cell r="C302" t="str">
            <v>산학협력단(공동기기원)</v>
          </cell>
          <cell r="D302" t="str">
            <v>공동기기원</v>
          </cell>
          <cell r="E302" t="str">
            <v>신소재공학관</v>
          </cell>
          <cell r="F302">
            <v>120</v>
          </cell>
          <cell r="G302" t="str">
            <v>공동장비분석센터</v>
          </cell>
          <cell r="H302" t="str">
            <v>H-204-F-01-25</v>
          </cell>
          <cell r="I302" t="str">
            <v>기타(분석)</v>
          </cell>
          <cell r="J302" t="str">
            <v>57.96</v>
          </cell>
        </row>
        <row r="303">
          <cell r="A303" t="str">
            <v>신소-049</v>
          </cell>
          <cell r="B303" t="str">
            <v>공동기기원</v>
          </cell>
          <cell r="C303" t="str">
            <v>산학협력단(공동기기원)</v>
          </cell>
          <cell r="D303" t="str">
            <v>공동기기원</v>
          </cell>
          <cell r="E303" t="str">
            <v>신소재공학관</v>
          </cell>
          <cell r="F303">
            <v>121</v>
          </cell>
          <cell r="G303" t="str">
            <v>무기분석실</v>
          </cell>
          <cell r="H303" t="str">
            <v>H-204-F-01-26</v>
          </cell>
          <cell r="I303" t="str">
            <v>기타(분석)</v>
          </cell>
          <cell r="J303" t="str">
            <v>57.96</v>
          </cell>
        </row>
        <row r="304">
          <cell r="A304" t="str">
            <v>신소-048</v>
          </cell>
          <cell r="B304" t="str">
            <v>공동기기원</v>
          </cell>
          <cell r="C304" t="str">
            <v>산학협력단(공동기기원)</v>
          </cell>
          <cell r="D304" t="str">
            <v>공동기기원</v>
          </cell>
          <cell r="E304" t="str">
            <v>신소재공학관</v>
          </cell>
          <cell r="F304">
            <v>122</v>
          </cell>
          <cell r="G304" t="str">
            <v>전처리실험실</v>
          </cell>
          <cell r="H304" t="str">
            <v>H-204-F-01-27-1</v>
          </cell>
          <cell r="I304" t="str">
            <v>기타(분석)</v>
          </cell>
          <cell r="J304" t="str">
            <v>28.98</v>
          </cell>
        </row>
        <row r="305">
          <cell r="A305" t="str">
            <v>신소-047</v>
          </cell>
          <cell r="B305" t="str">
            <v>공동기기원</v>
          </cell>
          <cell r="C305" t="str">
            <v>산학협력단(공동기기원)</v>
          </cell>
          <cell r="D305" t="str">
            <v>공동기기원</v>
          </cell>
          <cell r="E305" t="str">
            <v>신소재공학관</v>
          </cell>
          <cell r="F305">
            <v>124</v>
          </cell>
          <cell r="G305" t="str">
            <v>바이오 분석실</v>
          </cell>
          <cell r="H305" t="str">
            <v>H-204-F-01-28</v>
          </cell>
          <cell r="I305" t="str">
            <v>기타(분석)</v>
          </cell>
          <cell r="J305" t="str">
            <v>57.96</v>
          </cell>
        </row>
        <row r="306">
          <cell r="A306" t="str">
            <v>신소-097</v>
          </cell>
          <cell r="B306" t="str">
            <v>공동기기원</v>
          </cell>
          <cell r="C306" t="str">
            <v>산학협력단(공동기기원)</v>
          </cell>
          <cell r="D306" t="str">
            <v>공동기기원</v>
          </cell>
          <cell r="E306" t="str">
            <v>신소재공학관</v>
          </cell>
          <cell r="F306">
            <v>123</v>
          </cell>
          <cell r="G306" t="str">
            <v>X선회절분석기실</v>
          </cell>
          <cell r="H306" t="str">
            <v>H-204-F-01-29</v>
          </cell>
          <cell r="I306" t="str">
            <v>기타(분석)</v>
          </cell>
          <cell r="J306" t="str">
            <v>46.17</v>
          </cell>
        </row>
        <row r="307">
          <cell r="A307" t="str">
            <v>신소-045</v>
          </cell>
          <cell r="B307" t="str">
            <v>화학공학전공</v>
          </cell>
          <cell r="C307" t="str">
            <v>공과대학 행정3팀</v>
          </cell>
          <cell r="D307" t="str">
            <v>화학공학전공</v>
          </cell>
          <cell r="E307" t="str">
            <v>신소재공학관</v>
          </cell>
          <cell r="F307">
            <v>216</v>
          </cell>
          <cell r="G307" t="str">
            <v>유/무기나노복합소재연구실</v>
          </cell>
          <cell r="H307" t="str">
            <v>H-204-F-02-02</v>
          </cell>
          <cell r="I307" t="str">
            <v>화학/화공</v>
          </cell>
          <cell r="J307" t="str">
            <v>57.96</v>
          </cell>
        </row>
        <row r="308">
          <cell r="A308" t="str">
            <v>신소-098</v>
          </cell>
          <cell r="B308" t="str">
            <v>화학공학전공</v>
          </cell>
          <cell r="C308" t="str">
            <v>공과대학 행정3팀</v>
          </cell>
          <cell r="D308" t="str">
            <v>화학공학전공</v>
          </cell>
          <cell r="E308" t="str">
            <v>신소재공학관</v>
          </cell>
          <cell r="F308">
            <v>215</v>
          </cell>
          <cell r="G308" t="str">
            <v>차세대광전자나노소재및소자연구실</v>
          </cell>
          <cell r="H308" t="str">
            <v>H-204-F-02-03</v>
          </cell>
          <cell r="I308" t="str">
            <v>화학/화공</v>
          </cell>
          <cell r="J308" t="str">
            <v>57.96</v>
          </cell>
        </row>
        <row r="309">
          <cell r="A309" t="str">
            <v>신소-043</v>
          </cell>
          <cell r="B309" t="str">
            <v>화학공학전공</v>
          </cell>
          <cell r="C309" t="str">
            <v>공과대학 행정3팀</v>
          </cell>
          <cell r="D309" t="str">
            <v>화학공학전공</v>
          </cell>
          <cell r="E309" t="str">
            <v>신소재공학관</v>
          </cell>
          <cell r="F309">
            <v>214</v>
          </cell>
          <cell r="G309" t="str">
            <v>생물공학실험실</v>
          </cell>
          <cell r="H309" t="str">
            <v>H-204-F-02-04</v>
          </cell>
          <cell r="I309" t="str">
            <v>화학/화공</v>
          </cell>
          <cell r="J309" t="str">
            <v>57.96</v>
          </cell>
        </row>
        <row r="310">
          <cell r="A310" t="str">
            <v>신소-042</v>
          </cell>
          <cell r="B310" t="str">
            <v>화학공학전공</v>
          </cell>
          <cell r="C310" t="str">
            <v>공과대학 행정3팀</v>
          </cell>
          <cell r="D310" t="str">
            <v>화학공학전공</v>
          </cell>
          <cell r="E310" t="str">
            <v>신소재공학관</v>
          </cell>
          <cell r="F310">
            <v>207</v>
          </cell>
          <cell r="G310" t="str">
            <v>바이오분리시스템공학및
고효율분리공정개발실험실</v>
          </cell>
          <cell r="H310" t="str">
            <v>H-204-F-02-12</v>
          </cell>
          <cell r="I310" t="str">
            <v>화학/화공</v>
          </cell>
          <cell r="J310" t="str">
            <v>57.96</v>
          </cell>
        </row>
        <row r="311">
          <cell r="A311" t="str">
            <v>신소-040</v>
          </cell>
          <cell r="B311" t="str">
            <v>화학공학전공</v>
          </cell>
          <cell r="C311" t="str">
            <v>공과대학 행정3팀</v>
          </cell>
          <cell r="D311" t="str">
            <v>화학공학전공</v>
          </cell>
          <cell r="E311" t="str">
            <v>신소재공학관</v>
          </cell>
          <cell r="F311">
            <v>212</v>
          </cell>
          <cell r="G311" t="str">
            <v>유기나노소재실험실</v>
          </cell>
          <cell r="H311" t="str">
            <v>H-204-F-02-16</v>
          </cell>
          <cell r="I311" t="str">
            <v>화학/화공</v>
          </cell>
          <cell r="J311" t="str">
            <v>54.34</v>
          </cell>
        </row>
        <row r="312">
          <cell r="A312" t="str">
            <v>신소-039</v>
          </cell>
          <cell r="B312" t="str">
            <v>화학공학전공</v>
          </cell>
          <cell r="C312" t="str">
            <v>공과대학 행정3팀</v>
          </cell>
          <cell r="D312" t="str">
            <v>화학공학전공</v>
          </cell>
          <cell r="E312" t="str">
            <v>신소재공학관</v>
          </cell>
          <cell r="F312">
            <v>222</v>
          </cell>
          <cell r="G312" t="str">
            <v>이동현상실험실</v>
          </cell>
          <cell r="H312" t="str">
            <v>H-204-F-02-20</v>
          </cell>
          <cell r="I312" t="str">
            <v>화학/화공</v>
          </cell>
          <cell r="J312" t="str">
            <v>57.96</v>
          </cell>
        </row>
        <row r="313">
          <cell r="A313" t="str">
            <v>신소-038</v>
          </cell>
          <cell r="B313" t="str">
            <v>유기나노공학과</v>
          </cell>
          <cell r="C313" t="str">
            <v>공과대학 행정3팀</v>
          </cell>
          <cell r="D313" t="str">
            <v>유기나노공학과</v>
          </cell>
          <cell r="E313" t="str">
            <v>신소재공학관</v>
          </cell>
          <cell r="F313">
            <v>225</v>
          </cell>
          <cell r="G313" t="str">
            <v>표면과학실험실</v>
          </cell>
          <cell r="H313" t="str">
            <v>H-204-F-02-25</v>
          </cell>
          <cell r="I313" t="str">
            <v>화학/화공</v>
          </cell>
          <cell r="J313" t="str">
            <v>57.96</v>
          </cell>
        </row>
        <row r="314">
          <cell r="A314" t="str">
            <v>신소-037</v>
          </cell>
          <cell r="B314" t="str">
            <v>유기나노공학과</v>
          </cell>
          <cell r="C314" t="str">
            <v>공과대학 행정3팀</v>
          </cell>
          <cell r="D314" t="str">
            <v>유기나노공학과</v>
          </cell>
          <cell r="E314" t="str">
            <v>신소재공학관</v>
          </cell>
          <cell r="F314">
            <v>228</v>
          </cell>
          <cell r="G314" t="str">
            <v>기능성π-소재실험실</v>
          </cell>
          <cell r="H314" t="str">
            <v>H-204-F-02-25</v>
          </cell>
          <cell r="I314" t="str">
            <v>화학/화공</v>
          </cell>
          <cell r="J314" t="str">
            <v>57.96</v>
          </cell>
        </row>
        <row r="315">
          <cell r="A315" t="str">
            <v>신소-036</v>
          </cell>
          <cell r="B315" t="str">
            <v>유기나노공학과</v>
          </cell>
          <cell r="C315" t="str">
            <v>공과대학 행정3팀</v>
          </cell>
          <cell r="D315" t="str">
            <v>유기나노공학과</v>
          </cell>
          <cell r="E315" t="str">
            <v>신소재공학관</v>
          </cell>
          <cell r="F315">
            <v>231</v>
          </cell>
          <cell r="G315" t="str">
            <v>스마트유기소재실험실</v>
          </cell>
          <cell r="H315" t="str">
            <v>H-204-F-02-27</v>
          </cell>
          <cell r="I315" t="str">
            <v>화학/화공</v>
          </cell>
          <cell r="J315" t="str">
            <v>57.96</v>
          </cell>
        </row>
        <row r="316">
          <cell r="A316" t="str">
            <v>신소-101</v>
          </cell>
          <cell r="B316" t="str">
            <v>화학공학전공</v>
          </cell>
          <cell r="C316" t="str">
            <v>공과대학 행정3팀</v>
          </cell>
          <cell r="D316" t="str">
            <v>화학공학전공</v>
          </cell>
          <cell r="E316" t="str">
            <v>신소재공학관</v>
          </cell>
          <cell r="F316">
            <v>316</v>
          </cell>
          <cell r="G316" t="str">
            <v>나노계면구조 실험실</v>
          </cell>
          <cell r="H316" t="str">
            <v>H-204-F-03-01</v>
          </cell>
          <cell r="I316" t="str">
            <v>화학/화공</v>
          </cell>
          <cell r="J316" t="str">
            <v>57.96</v>
          </cell>
        </row>
        <row r="317">
          <cell r="A317" t="str">
            <v>신소-095</v>
          </cell>
          <cell r="B317" t="str">
            <v>화학공학전공</v>
          </cell>
          <cell r="C317" t="str">
            <v>공과대학 행정3팀</v>
          </cell>
          <cell r="D317" t="str">
            <v>화학공학전공</v>
          </cell>
          <cell r="E317" t="str">
            <v>신소재공학관</v>
          </cell>
          <cell r="F317">
            <v>315</v>
          </cell>
          <cell r="G317" t="str">
            <v>차세대 에너지재료 실험실</v>
          </cell>
          <cell r="H317" t="str">
            <v>H-204-F-03-02</v>
          </cell>
          <cell r="I317" t="str">
            <v>화학/화공</v>
          </cell>
          <cell r="J317" t="str">
            <v>57.96</v>
          </cell>
        </row>
        <row r="318">
          <cell r="A318" t="str">
            <v>신소-033</v>
          </cell>
          <cell r="B318" t="str">
            <v>화학공학전공</v>
          </cell>
          <cell r="C318" t="str">
            <v>공과대학 행정3팀</v>
          </cell>
          <cell r="D318" t="str">
            <v>화학공학전공</v>
          </cell>
          <cell r="E318" t="str">
            <v>신소재공학관</v>
          </cell>
          <cell r="F318">
            <v>314</v>
          </cell>
          <cell r="G318" t="str">
            <v>분자열역학실험실</v>
          </cell>
          <cell r="H318" t="str">
            <v>H-204-F-03-03</v>
          </cell>
          <cell r="I318" t="str">
            <v>화학/화공</v>
          </cell>
          <cell r="J318" t="str">
            <v>57.96</v>
          </cell>
        </row>
        <row r="319">
          <cell r="A319" t="str">
            <v>신소-032</v>
          </cell>
          <cell r="B319" t="str">
            <v>화학공학전공</v>
          </cell>
          <cell r="C319" t="str">
            <v>공과대학 행정3팀</v>
          </cell>
          <cell r="D319" t="str">
            <v>화학공학전공</v>
          </cell>
          <cell r="E319" t="str">
            <v>신소재공학관</v>
          </cell>
          <cell r="F319">
            <v>306</v>
          </cell>
          <cell r="G319" t="str">
            <v>분자형무기신소재연구실</v>
          </cell>
          <cell r="H319" t="str">
            <v>H-204-F-03-07-2</v>
          </cell>
          <cell r="I319" t="str">
            <v>화학/화공</v>
          </cell>
          <cell r="J319" t="str">
            <v>57.96</v>
          </cell>
        </row>
        <row r="320">
          <cell r="A320" t="str">
            <v>신소-031</v>
          </cell>
          <cell r="B320" t="str">
            <v>화학공학전공</v>
          </cell>
          <cell r="C320" t="str">
            <v>공과대학 행정3팀</v>
          </cell>
          <cell r="D320" t="str">
            <v>화학공학전공</v>
          </cell>
          <cell r="E320" t="str">
            <v>신소재공학관</v>
          </cell>
          <cell r="F320">
            <v>309</v>
          </cell>
          <cell r="G320" t="str">
            <v>전기화학소재실험실</v>
          </cell>
          <cell r="H320" t="str">
            <v>H-204-F-03-10</v>
          </cell>
          <cell r="I320" t="str">
            <v>화학/화공</v>
          </cell>
          <cell r="J320" t="str">
            <v>57.96</v>
          </cell>
        </row>
        <row r="321">
          <cell r="A321" t="str">
            <v>신소-030</v>
          </cell>
          <cell r="B321" t="str">
            <v>화학공학전공</v>
          </cell>
          <cell r="C321" t="str">
            <v>공과대학 행정3팀</v>
          </cell>
          <cell r="D321" t="str">
            <v>화학공학전공</v>
          </cell>
          <cell r="E321" t="str">
            <v>신소재공학관</v>
          </cell>
          <cell r="F321">
            <v>312</v>
          </cell>
          <cell r="G321" t="str">
            <v>인공지능연성소재실험실</v>
          </cell>
          <cell r="H321" t="str">
            <v>H-204-F-03-12</v>
          </cell>
          <cell r="I321" t="str">
            <v>화학/화공</v>
          </cell>
          <cell r="J321" t="str">
            <v>54.34</v>
          </cell>
        </row>
        <row r="322">
          <cell r="A322" t="str">
            <v>신소-029</v>
          </cell>
          <cell r="B322" t="str">
            <v>화학공학전공</v>
          </cell>
          <cell r="C322" t="str">
            <v>공과대학 행정3팀</v>
          </cell>
          <cell r="D322" t="str">
            <v>화학공학전공</v>
          </cell>
          <cell r="E322" t="str">
            <v>신소재공학관</v>
          </cell>
          <cell r="F322">
            <v>321</v>
          </cell>
          <cell r="G322" t="str">
            <v>유기및무기구조체실험실(14-321)</v>
          </cell>
          <cell r="H322" t="str">
            <v>H-204-F-03-16</v>
          </cell>
          <cell r="I322" t="str">
            <v>화학/화공</v>
          </cell>
          <cell r="J322" t="str">
            <v>57.96</v>
          </cell>
        </row>
        <row r="323">
          <cell r="A323" t="str">
            <v>신소-028</v>
          </cell>
          <cell r="B323" t="str">
            <v>유기나노공학과</v>
          </cell>
          <cell r="C323" t="str">
            <v>공과대학 행정3팀</v>
          </cell>
          <cell r="D323" t="str">
            <v>유기나노공학과</v>
          </cell>
          <cell r="E323" t="str">
            <v>신소재공학관</v>
          </cell>
          <cell r="F323">
            <v>324</v>
          </cell>
          <cell r="G323" t="str">
            <v>고분자나노구조제어실험실</v>
          </cell>
          <cell r="H323" t="str">
            <v>H-204-F-03-18</v>
          </cell>
          <cell r="I323" t="str">
            <v>화학/화공</v>
          </cell>
          <cell r="J323" t="str">
            <v>57.96</v>
          </cell>
        </row>
        <row r="324">
          <cell r="A324" t="str">
            <v>신소-027</v>
          </cell>
          <cell r="B324" t="str">
            <v>유기나노공학과</v>
          </cell>
          <cell r="C324" t="str">
            <v>공과대학 행정3팀</v>
          </cell>
          <cell r="D324" t="str">
            <v>유기나노공학과</v>
          </cell>
          <cell r="E324" t="str">
            <v>신소재공학관</v>
          </cell>
          <cell r="F324">
            <v>327</v>
          </cell>
          <cell r="G324" t="str">
            <v>기능성나노고분자설계합성실험실</v>
          </cell>
          <cell r="H324" t="str">
            <v>H-204-F-03-21</v>
          </cell>
          <cell r="I324" t="str">
            <v>화학/화공</v>
          </cell>
          <cell r="J324" t="str">
            <v>57.96</v>
          </cell>
        </row>
        <row r="325">
          <cell r="A325" t="str">
            <v>신소-103</v>
          </cell>
          <cell r="B325" t="str">
            <v>유기나노공학과</v>
          </cell>
          <cell r="C325" t="str">
            <v>공과대학 행정3팀</v>
          </cell>
          <cell r="D325" t="str">
            <v>유기나노공학과</v>
          </cell>
          <cell r="E325" t="str">
            <v>신소재공학관</v>
          </cell>
          <cell r="F325">
            <v>330</v>
          </cell>
          <cell r="G325" t="str">
            <v>기능성 하이브리드 나노소재 연구실</v>
          </cell>
          <cell r="H325" t="str">
            <v>H-204-F-03-23</v>
          </cell>
          <cell r="I325" t="str">
            <v>화학/화공</v>
          </cell>
        </row>
        <row r="326">
          <cell r="A326" t="str">
            <v>신소-025</v>
          </cell>
          <cell r="B326" t="str">
            <v>유기나노공학과</v>
          </cell>
          <cell r="C326" t="str">
            <v>공과대학 행정3팀</v>
          </cell>
          <cell r="D326" t="str">
            <v>유기나노공학과</v>
          </cell>
          <cell r="E326" t="str">
            <v>신소재공학관</v>
          </cell>
          <cell r="F326">
            <v>333</v>
          </cell>
          <cell r="G326" t="str">
            <v>유기나노재료실험실</v>
          </cell>
          <cell r="H326" t="str">
            <v>H-204-F-03-25</v>
          </cell>
          <cell r="I326" t="str">
            <v>화학/화공</v>
          </cell>
          <cell r="J326" t="str">
            <v>57.96</v>
          </cell>
        </row>
        <row r="327">
          <cell r="A327" t="str">
            <v>신소-024</v>
          </cell>
          <cell r="B327" t="str">
            <v>신소재공학부</v>
          </cell>
          <cell r="C327" t="str">
            <v>공과대학 행정3팀</v>
          </cell>
          <cell r="D327" t="str">
            <v>신소재공학부</v>
          </cell>
          <cell r="E327" t="str">
            <v>신소재공학관</v>
          </cell>
          <cell r="F327">
            <v>417</v>
          </cell>
          <cell r="G327" t="str">
            <v>나노전자재료실험실</v>
          </cell>
          <cell r="H327" t="str">
            <v>H-204-F-04-01-1</v>
          </cell>
          <cell r="I327" t="str">
            <v>화학/화공</v>
          </cell>
          <cell r="J327" t="str">
            <v>48.86</v>
          </cell>
        </row>
        <row r="328">
          <cell r="A328" t="str">
            <v>신소-023</v>
          </cell>
          <cell r="B328" t="str">
            <v>신소재공학부</v>
          </cell>
          <cell r="C328" t="str">
            <v>공과대학 행정3팀</v>
          </cell>
          <cell r="D328" t="str">
            <v>신소재공학부</v>
          </cell>
          <cell r="E328" t="str">
            <v>신소재공학관</v>
          </cell>
          <cell r="F328">
            <v>416</v>
          </cell>
          <cell r="G328" t="str">
            <v>합금설계실험실</v>
          </cell>
          <cell r="H328" t="str">
            <v>H-204-F-04-02</v>
          </cell>
          <cell r="I328" t="str">
            <v>화학/화공</v>
          </cell>
          <cell r="J328" t="str">
            <v>57.96</v>
          </cell>
        </row>
        <row r="329">
          <cell r="A329" t="str">
            <v>신소-022</v>
          </cell>
          <cell r="B329" t="str">
            <v>신소재공학부</v>
          </cell>
          <cell r="C329" t="str">
            <v>공과대학 행정3팀</v>
          </cell>
          <cell r="D329" t="str">
            <v>신소재공학부</v>
          </cell>
          <cell r="E329" t="str">
            <v>신소재공학관</v>
          </cell>
          <cell r="F329">
            <v>415</v>
          </cell>
          <cell r="G329" t="str">
            <v>신나노재료연구실</v>
          </cell>
          <cell r="H329" t="str">
            <v>H-204-F-04-03</v>
          </cell>
          <cell r="I329" t="str">
            <v>화학/화공</v>
          </cell>
          <cell r="J329" t="str">
            <v>57.96</v>
          </cell>
        </row>
        <row r="330">
          <cell r="A330" t="str">
            <v>신소-004</v>
          </cell>
          <cell r="B330" t="str">
            <v>신소재공학부</v>
          </cell>
          <cell r="C330" t="str">
            <v>공과대학 행정3팀</v>
          </cell>
          <cell r="D330" t="str">
            <v>신소재공학부</v>
          </cell>
          <cell r="E330" t="str">
            <v>신소재공학관</v>
          </cell>
          <cell r="F330">
            <v>407</v>
          </cell>
          <cell r="G330" t="str">
            <v>정보소재 및 전자소자 실험실</v>
          </cell>
          <cell r="H330" t="str">
            <v>H-204-F-04-08-1</v>
          </cell>
          <cell r="I330" t="str">
            <v>화학/화공</v>
          </cell>
          <cell r="J330" t="str">
            <v>44.6</v>
          </cell>
        </row>
        <row r="331">
          <cell r="A331" t="str">
            <v>신소-020</v>
          </cell>
          <cell r="B331" t="str">
            <v>신소재공학부</v>
          </cell>
          <cell r="C331" t="str">
            <v>공과대학 행정3팀</v>
          </cell>
          <cell r="D331" t="str">
            <v>신소재공학부</v>
          </cell>
          <cell r="E331" t="str">
            <v>신소재공학관</v>
          </cell>
          <cell r="F331">
            <v>410</v>
          </cell>
          <cell r="G331" t="str">
            <v>나노전자소자및재료실험실</v>
          </cell>
          <cell r="H331" t="str">
            <v>H-204-F-04-10</v>
          </cell>
          <cell r="I331" t="str">
            <v>화학/화공</v>
          </cell>
          <cell r="J331" t="str">
            <v>57.96</v>
          </cell>
        </row>
        <row r="332">
          <cell r="A332" t="str">
            <v>신소-019</v>
          </cell>
          <cell r="B332" t="str">
            <v>신소재공학부</v>
          </cell>
          <cell r="C332" t="str">
            <v>공과대학 행정3팀</v>
          </cell>
          <cell r="D332" t="str">
            <v>신소재공학부</v>
          </cell>
          <cell r="E332" t="str">
            <v>신소재공학관</v>
          </cell>
          <cell r="F332">
            <v>420</v>
          </cell>
          <cell r="G332" t="str">
            <v>상변태모델링실험실</v>
          </cell>
          <cell r="H332" t="str">
            <v>H-204-F-04-15-1</v>
          </cell>
          <cell r="I332" t="str">
            <v>화학/화공</v>
          </cell>
          <cell r="J332" t="str">
            <v>30.59</v>
          </cell>
        </row>
        <row r="333">
          <cell r="A333" t="str">
            <v>신소-018</v>
          </cell>
          <cell r="B333" t="str">
            <v>신소재공학부</v>
          </cell>
          <cell r="C333" t="str">
            <v>공과대학 행정3팀</v>
          </cell>
          <cell r="D333" t="str">
            <v>신소재공학부</v>
          </cell>
          <cell r="E333" t="str">
            <v>신소재공학관</v>
          </cell>
          <cell r="F333">
            <v>422</v>
          </cell>
          <cell r="G333" t="str">
            <v>분말재료실험실</v>
          </cell>
          <cell r="H333" t="str">
            <v>H-204-F-04-16</v>
          </cell>
          <cell r="I333" t="str">
            <v>화학/화공</v>
          </cell>
          <cell r="J333" t="str">
            <v>57.96</v>
          </cell>
        </row>
        <row r="334">
          <cell r="A334" t="str">
            <v>신소-017</v>
          </cell>
          <cell r="B334" t="str">
            <v>신소재공학부</v>
          </cell>
          <cell r="C334" t="str">
            <v>공과대학 행정3팀</v>
          </cell>
          <cell r="D334" t="str">
            <v>신소재공학부</v>
          </cell>
          <cell r="E334" t="str">
            <v>신소재공학관</v>
          </cell>
          <cell r="F334">
            <v>426</v>
          </cell>
          <cell r="G334" t="str">
            <v>신소재하이브리드프로세스실험실</v>
          </cell>
          <cell r="H334" t="str">
            <v>H-204-F-04-19-1</v>
          </cell>
          <cell r="I334" t="str">
            <v>화학/화공</v>
          </cell>
          <cell r="J334" t="str">
            <v>34.45</v>
          </cell>
        </row>
        <row r="335">
          <cell r="A335" t="str">
            <v>신소-099</v>
          </cell>
          <cell r="B335" t="str">
            <v>신소재공학부</v>
          </cell>
          <cell r="C335" t="str">
            <v>공과대학 행정3팀</v>
          </cell>
          <cell r="D335" t="str">
            <v>신소재공학부</v>
          </cell>
          <cell r="E335" t="str">
            <v>신소재공학관</v>
          </cell>
          <cell r="F335">
            <v>428</v>
          </cell>
          <cell r="G335" t="str">
            <v>차세대컴퓨팅실험실</v>
          </cell>
          <cell r="H335" t="str">
            <v>H-204-F-04-21</v>
          </cell>
          <cell r="I335" t="str">
            <v>화학/화공</v>
          </cell>
          <cell r="J335" t="str">
            <v>57.96</v>
          </cell>
        </row>
        <row r="336">
          <cell r="A336" t="str">
            <v>신소-015</v>
          </cell>
          <cell r="B336" t="str">
            <v>신소재공학부</v>
          </cell>
          <cell r="C336" t="str">
            <v>공과대학 행정3팀</v>
          </cell>
          <cell r="D336" t="str">
            <v>신소재공학부</v>
          </cell>
          <cell r="E336" t="str">
            <v>신소재공학관</v>
          </cell>
          <cell r="F336">
            <v>431</v>
          </cell>
          <cell r="G336" t="str">
            <v>나노/마이크로역학특성실험실</v>
          </cell>
          <cell r="H336" t="str">
            <v>H-204-F-04-23</v>
          </cell>
          <cell r="I336" t="str">
            <v>화학/화공</v>
          </cell>
          <cell r="J336" t="str">
            <v>57.96</v>
          </cell>
        </row>
        <row r="337">
          <cell r="A337" t="str">
            <v>신소-014</v>
          </cell>
          <cell r="B337" t="str">
            <v>신소재공학부</v>
          </cell>
          <cell r="C337" t="str">
            <v>공과대학 행정3팀</v>
          </cell>
          <cell r="D337" t="str">
            <v>신소재공학부</v>
          </cell>
          <cell r="E337" t="str">
            <v>신소재공학관</v>
          </cell>
          <cell r="F337">
            <v>434</v>
          </cell>
          <cell r="G337" t="str">
            <v>메소-스케일재료분석/합성실험실</v>
          </cell>
          <cell r="H337" t="str">
            <v>H-204-F-04-25</v>
          </cell>
          <cell r="I337" t="str">
            <v>화학/화공</v>
          </cell>
          <cell r="J337" t="str">
            <v>57.96</v>
          </cell>
        </row>
        <row r="338">
          <cell r="A338" t="str">
            <v>신소-013</v>
          </cell>
          <cell r="B338" t="str">
            <v>신소재공학부</v>
          </cell>
          <cell r="C338" t="str">
            <v>공과대학 행정3팀</v>
          </cell>
          <cell r="D338" t="str">
            <v>신소재공학부</v>
          </cell>
          <cell r="E338" t="str">
            <v>신소재공학관</v>
          </cell>
          <cell r="F338">
            <v>515</v>
          </cell>
          <cell r="G338" t="str">
            <v>ALD연구실</v>
          </cell>
          <cell r="H338" t="str">
            <v>H-204-F-05-03</v>
          </cell>
          <cell r="I338" t="str">
            <v>화학/화공</v>
          </cell>
          <cell r="J338" t="str">
            <v>57.96</v>
          </cell>
        </row>
        <row r="339">
          <cell r="A339" t="str">
            <v>신소-012</v>
          </cell>
          <cell r="B339" t="str">
            <v>신소재공학부</v>
          </cell>
          <cell r="C339" t="str">
            <v>공과대학 행정3팀</v>
          </cell>
          <cell r="D339" t="str">
            <v>신소재공학부</v>
          </cell>
          <cell r="E339" t="str">
            <v>신소재공학관</v>
          </cell>
          <cell r="F339">
            <v>506</v>
          </cell>
          <cell r="G339" t="str">
            <v>박막재료/전자패키징실험실</v>
          </cell>
          <cell r="H339" t="str">
            <v>H-204-F-05-07-2</v>
          </cell>
          <cell r="I339" t="str">
            <v>화학/화공</v>
          </cell>
          <cell r="J339" t="str">
            <v>28.98</v>
          </cell>
        </row>
        <row r="340">
          <cell r="A340" t="str">
            <v>신소-009</v>
          </cell>
          <cell r="B340" t="str">
            <v>신소재공학부</v>
          </cell>
          <cell r="C340" t="str">
            <v>공과대학 행정3팀</v>
          </cell>
          <cell r="D340" t="str">
            <v>신소재공학부</v>
          </cell>
          <cell r="E340" t="str">
            <v>신소재공학관</v>
          </cell>
          <cell r="F340">
            <v>520</v>
          </cell>
          <cell r="G340" t="str">
            <v>클러스터실</v>
          </cell>
          <cell r="H340" t="str">
            <v>H-204-F-05-15-1</v>
          </cell>
          <cell r="I340" t="str">
            <v>화학/화공</v>
          </cell>
          <cell r="J340" t="str">
            <v>30.59</v>
          </cell>
        </row>
        <row r="341">
          <cell r="A341" t="str">
            <v>신소-100</v>
          </cell>
          <cell r="B341" t="str">
            <v>신소재공학부</v>
          </cell>
          <cell r="C341" t="str">
            <v>공과대학 행정3팀</v>
          </cell>
          <cell r="D341" t="str">
            <v>신소재공학부</v>
          </cell>
          <cell r="E341" t="str">
            <v>신소재공학관</v>
          </cell>
          <cell r="F341">
            <v>521</v>
          </cell>
          <cell r="G341" t="str">
            <v>지능형재료시스템실험실</v>
          </cell>
          <cell r="H341" t="str">
            <v>H-204-F-05-15-2</v>
          </cell>
          <cell r="I341" t="str">
            <v>화학/화공</v>
          </cell>
          <cell r="J341" t="str">
            <v>28.98</v>
          </cell>
        </row>
        <row r="342">
          <cell r="A342" t="str">
            <v>신소-007</v>
          </cell>
          <cell r="B342" t="str">
            <v>신소재공학부</v>
          </cell>
          <cell r="C342" t="str">
            <v>공과대학 행정3팀</v>
          </cell>
          <cell r="D342" t="str">
            <v>신소재공학부</v>
          </cell>
          <cell r="E342" t="str">
            <v>신소재공학관</v>
          </cell>
          <cell r="F342">
            <v>525</v>
          </cell>
          <cell r="G342" t="str">
            <v>환경및다기능구조세라믹스실험실</v>
          </cell>
          <cell r="H342" t="str">
            <v>H-204-F-05-18</v>
          </cell>
          <cell r="I342" t="str">
            <v>화학/화공</v>
          </cell>
          <cell r="J342" t="str">
            <v>57.96</v>
          </cell>
        </row>
        <row r="343">
          <cell r="A343" t="str">
            <v>신소-006</v>
          </cell>
          <cell r="B343" t="str">
            <v>신소재공학부</v>
          </cell>
          <cell r="C343" t="str">
            <v>공과대학 행정3팀</v>
          </cell>
          <cell r="D343" t="str">
            <v>신소재공학부</v>
          </cell>
          <cell r="E343" t="str">
            <v>신소재공학관</v>
          </cell>
          <cell r="F343">
            <v>531</v>
          </cell>
          <cell r="G343" t="str">
            <v>나노에너지소자실험실</v>
          </cell>
          <cell r="H343" t="str">
            <v>H-204-F-05-23</v>
          </cell>
          <cell r="I343" t="str">
            <v>화학/화공</v>
          </cell>
          <cell r="J343" t="str">
            <v>57.96</v>
          </cell>
        </row>
        <row r="344">
          <cell r="A344" t="str">
            <v>신소-005</v>
          </cell>
          <cell r="B344" t="str">
            <v>행정팀</v>
          </cell>
          <cell r="C344" t="str">
            <v>도시대학원</v>
          </cell>
          <cell r="D344" t="str">
            <v>행정팀</v>
          </cell>
          <cell r="E344" t="str">
            <v>신소재공학관</v>
          </cell>
          <cell r="F344" t="str">
            <v>612-3</v>
          </cell>
          <cell r="G344" t="str">
            <v>플로터실</v>
          </cell>
          <cell r="H344" t="str">
            <v>H-204-F-06-12-1</v>
          </cell>
          <cell r="I344" t="str">
            <v>건축/환경</v>
          </cell>
          <cell r="J344" t="str">
            <v>10.8</v>
          </cell>
        </row>
        <row r="345">
          <cell r="A345" t="str">
            <v>신소-003</v>
          </cell>
          <cell r="B345" t="str">
            <v>도시설계전공</v>
          </cell>
          <cell r="C345" t="str">
            <v>도시대학원</v>
          </cell>
          <cell r="D345" t="str">
            <v>도시설계전공</v>
          </cell>
          <cell r="E345" t="str">
            <v>신소재공학관</v>
          </cell>
          <cell r="F345" t="str">
            <v>612-1</v>
          </cell>
          <cell r="G345" t="str">
            <v>도시건축설계실</v>
          </cell>
          <cell r="H345" t="str">
            <v>H-204-F-06-14</v>
          </cell>
          <cell r="I345" t="str">
            <v>건축/환경</v>
          </cell>
          <cell r="J345" t="str">
            <v>68.42</v>
          </cell>
        </row>
        <row r="346">
          <cell r="A346" t="str">
            <v>신소-002</v>
          </cell>
          <cell r="B346" t="str">
            <v>도시경관생태조경전공</v>
          </cell>
          <cell r="C346" t="str">
            <v>도시대학원</v>
          </cell>
          <cell r="D346" t="str">
            <v>도시경관생태조경전공</v>
          </cell>
          <cell r="E346" t="str">
            <v>신소재공학관</v>
          </cell>
          <cell r="F346">
            <v>617</v>
          </cell>
          <cell r="G346" t="str">
            <v>랜드스케이프어바니즘스튜디오</v>
          </cell>
          <cell r="H346" t="str">
            <v>H-204-F-06-19</v>
          </cell>
          <cell r="I346" t="str">
            <v>건축/환경</v>
          </cell>
          <cell r="J346" t="str">
            <v>31.4</v>
          </cell>
        </row>
        <row r="347">
          <cell r="A347" t="str">
            <v>신소-001</v>
          </cell>
          <cell r="B347" t="str">
            <v>화학공학전공</v>
          </cell>
          <cell r="C347" t="str">
            <v>공과대학 행정3팀</v>
          </cell>
          <cell r="D347" t="str">
            <v>화학공학전공</v>
          </cell>
          <cell r="E347" t="str">
            <v>신소재공학관</v>
          </cell>
          <cell r="F347" t="str">
            <v>옥상</v>
          </cell>
          <cell r="G347" t="str">
            <v>생물공학연구실</v>
          </cell>
          <cell r="H347" t="str">
            <v>H-204-P-01-01-1</v>
          </cell>
          <cell r="I347" t="str">
            <v>화학/화공</v>
          </cell>
          <cell r="J347" t="str">
            <v>59.2</v>
          </cell>
        </row>
        <row r="348">
          <cell r="A348" t="str">
            <v>올림-005</v>
          </cell>
          <cell r="B348" t="str">
            <v>체육학과</v>
          </cell>
          <cell r="C348" t="str">
            <v>예술체육대학</v>
          </cell>
          <cell r="D348" t="str">
            <v>체육학과</v>
          </cell>
          <cell r="E348" t="str">
            <v>올림픽체육관</v>
          </cell>
          <cell r="F348" t="str">
            <v>B113</v>
          </cell>
          <cell r="G348" t="str">
            <v>대학원생 공동실험실</v>
          </cell>
          <cell r="H348" t="str">
            <v>H-306-B-01-13</v>
          </cell>
          <cell r="I348" t="str">
            <v>화학/화공</v>
          </cell>
          <cell r="J348" t="str">
            <v>22.56</v>
          </cell>
        </row>
        <row r="349">
          <cell r="A349" t="str">
            <v>올림-002</v>
          </cell>
          <cell r="B349" t="str">
            <v>연극영화학과</v>
          </cell>
          <cell r="C349" t="str">
            <v>예술체육대학</v>
          </cell>
          <cell r="D349" t="str">
            <v>연극영화학과</v>
          </cell>
          <cell r="E349" t="str">
            <v>올림픽체육관</v>
          </cell>
          <cell r="F349" t="str">
            <v>옥외</v>
          </cell>
          <cell r="G349" t="str">
            <v>Scene shop(옥외 장치제작소)</v>
          </cell>
          <cell r="H349" t="str">
            <v>H-306-B-02-03</v>
          </cell>
          <cell r="I349" t="str">
            <v>기타(예체능)</v>
          </cell>
          <cell r="J349" t="str">
            <v>251.6</v>
          </cell>
        </row>
        <row r="350">
          <cell r="A350" t="str">
            <v>올림-006</v>
          </cell>
          <cell r="B350" t="str">
            <v>기계공학부</v>
          </cell>
          <cell r="C350" t="str">
            <v>공과대학 행정4팀</v>
          </cell>
          <cell r="D350" t="str">
            <v>기계공학부</v>
          </cell>
          <cell r="E350" t="str">
            <v>올림픽체육관</v>
          </cell>
          <cell r="F350" t="str">
            <v>B203</v>
          </cell>
          <cell r="G350" t="str">
            <v>혁신복합공전센터(머신샵포함)</v>
          </cell>
          <cell r="H350" t="str">
            <v>H-306-B-02-03-1</v>
          </cell>
          <cell r="I350" t="str">
            <v>기계/물리</v>
          </cell>
          <cell r="J350" t="str">
            <v>384.94</v>
          </cell>
        </row>
        <row r="351">
          <cell r="A351" t="str">
            <v>올림-001</v>
          </cell>
          <cell r="B351" t="str">
            <v>전기공학전공</v>
          </cell>
          <cell r="C351" t="str">
            <v>공과대학 행정2팀</v>
          </cell>
          <cell r="D351" t="str">
            <v>전기공학전공</v>
          </cell>
          <cell r="E351" t="str">
            <v>올림픽체육관</v>
          </cell>
          <cell r="F351" t="str">
            <v>지하2층</v>
          </cell>
          <cell r="G351" t="str">
            <v>전력전자연구실3</v>
          </cell>
          <cell r="H351" t="str">
            <v>H-306-B-02-03-2</v>
          </cell>
          <cell r="I351" t="str">
            <v>전기/전자</v>
          </cell>
          <cell r="J351" t="str">
            <v>127.73</v>
          </cell>
        </row>
        <row r="352">
          <cell r="A352" t="str">
            <v>올림-003</v>
          </cell>
          <cell r="B352" t="str">
            <v>연극영화학과</v>
          </cell>
          <cell r="C352" t="str">
            <v>예술체육대학</v>
          </cell>
          <cell r="D352" t="str">
            <v>연극영화학과</v>
          </cell>
          <cell r="E352" t="str">
            <v>올림픽체육관</v>
          </cell>
          <cell r="F352" t="str">
            <v>B207</v>
          </cell>
          <cell r="G352" t="str">
            <v>의상제작실</v>
          </cell>
          <cell r="H352" t="str">
            <v>H-306-B-02-07</v>
          </cell>
          <cell r="I352" t="str">
            <v>기타(예체능)</v>
          </cell>
          <cell r="J352" t="str">
            <v>41.6</v>
          </cell>
        </row>
        <row r="353">
          <cell r="A353" t="str">
            <v>올림-011</v>
          </cell>
          <cell r="B353" t="str">
            <v>예술체육대학생정팀</v>
          </cell>
          <cell r="C353" t="str">
            <v>예술체육대학</v>
          </cell>
          <cell r="D353" t="str">
            <v>예술체육대학생정팀</v>
          </cell>
          <cell r="E353" t="str">
            <v>올림픽체육관</v>
          </cell>
          <cell r="F353">
            <v>222</v>
          </cell>
          <cell r="G353" t="str">
            <v>컴퓨터실</v>
          </cell>
          <cell r="H353" t="str">
            <v>H-306-F-02-06</v>
          </cell>
          <cell r="I353" t="str">
            <v>기타(예체능)</v>
          </cell>
          <cell r="J353" t="str">
            <v>101.53</v>
          </cell>
        </row>
        <row r="354">
          <cell r="A354" t="str">
            <v>올림-009</v>
          </cell>
          <cell r="B354" t="str">
            <v>예술체육대학생정팀</v>
          </cell>
          <cell r="C354" t="str">
            <v>예술체육대학</v>
          </cell>
          <cell r="D354" t="str">
            <v>예술체육대학생정팀</v>
          </cell>
          <cell r="E354" t="str">
            <v>올림픽체육관</v>
          </cell>
          <cell r="F354">
            <v>229</v>
          </cell>
          <cell r="G354" t="str">
            <v>어학실험실2</v>
          </cell>
          <cell r="H354" t="str">
            <v>H-306-F-02-26</v>
          </cell>
          <cell r="I354" t="str">
            <v>기타(예체능)</v>
          </cell>
          <cell r="J354" t="str">
            <v>128</v>
          </cell>
        </row>
        <row r="355">
          <cell r="A355" t="str">
            <v>올림-010</v>
          </cell>
          <cell r="B355" t="str">
            <v>예술체육대학생정팀</v>
          </cell>
          <cell r="C355" t="str">
            <v>예술체육대학</v>
          </cell>
          <cell r="D355" t="str">
            <v>예술체육대학생정팀</v>
          </cell>
          <cell r="E355" t="str">
            <v>올림픽체육관</v>
          </cell>
          <cell r="F355">
            <v>228</v>
          </cell>
          <cell r="G355" t="str">
            <v>어학실험실1</v>
          </cell>
          <cell r="H355" t="str">
            <v>H-306-F-02-28</v>
          </cell>
          <cell r="I355" t="str">
            <v>기타(예체능)</v>
          </cell>
          <cell r="J355" t="str">
            <v>128</v>
          </cell>
        </row>
        <row r="356">
          <cell r="A356" t="str">
            <v>올림-007</v>
          </cell>
          <cell r="B356" t="str">
            <v>체육학과</v>
          </cell>
          <cell r="C356" t="str">
            <v>예술체육대학</v>
          </cell>
          <cell r="D356" t="str">
            <v>체육학과</v>
          </cell>
          <cell r="E356" t="str">
            <v>올림픽체육관</v>
          </cell>
          <cell r="F356">
            <v>318</v>
          </cell>
          <cell r="G356" t="str">
            <v>기능학실험실</v>
          </cell>
          <cell r="H356" t="str">
            <v>H-306-F-03-11</v>
          </cell>
          <cell r="I356" t="str">
            <v>기타(예체능)</v>
          </cell>
          <cell r="J356" t="str">
            <v>130.2</v>
          </cell>
        </row>
        <row r="357">
          <cell r="A357" t="str">
            <v>올림-008</v>
          </cell>
          <cell r="B357" t="str">
            <v>체육학과</v>
          </cell>
          <cell r="C357" t="str">
            <v>예술체육대학</v>
          </cell>
          <cell r="D357" t="str">
            <v>체육학과</v>
          </cell>
          <cell r="E357" t="str">
            <v>올림픽체육관</v>
          </cell>
          <cell r="F357">
            <v>339</v>
          </cell>
          <cell r="G357" t="str">
            <v>스포츠심리학실험실</v>
          </cell>
          <cell r="H357" t="str">
            <v>H-306-F-03-18</v>
          </cell>
          <cell r="I357" t="str">
            <v>기타(예체능)</v>
          </cell>
          <cell r="J357" t="str">
            <v>51.85</v>
          </cell>
        </row>
        <row r="358">
          <cell r="A358" t="str">
            <v>융합-002</v>
          </cell>
          <cell r="B358" t="str">
            <v>창업보육센터</v>
          </cell>
          <cell r="C358" t="str">
            <v>창업보육센터</v>
          </cell>
          <cell r="D358" t="str">
            <v>창업보육센터</v>
          </cell>
          <cell r="E358" t="str">
            <v>융합교육관</v>
          </cell>
          <cell r="F358">
            <v>904</v>
          </cell>
          <cell r="G358" t="str">
            <v>㈜오토시맨틱스</v>
          </cell>
          <cell r="H358" t="str">
            <v>H-705-F-09-04</v>
          </cell>
          <cell r="I358" t="str">
            <v>전기/전자</v>
          </cell>
          <cell r="J358">
            <v>30.24</v>
          </cell>
        </row>
        <row r="359">
          <cell r="A359" t="str">
            <v>의본-037</v>
          </cell>
          <cell r="B359" t="str">
            <v>창의수술기술연구소</v>
          </cell>
          <cell r="C359" t="str">
            <v>부설연구기관(연구진흥팀)</v>
          </cell>
          <cell r="D359" t="str">
            <v>창의수술기술연구소</v>
          </cell>
          <cell r="E359" t="str">
            <v>의대본관</v>
          </cell>
          <cell r="F359">
            <v>342</v>
          </cell>
          <cell r="G359" t="str">
            <v>차세대지능형수술시스템연구실2</v>
          </cell>
          <cell r="H359" t="str">
            <v>H-606-F-03-42</v>
          </cell>
          <cell r="I359" t="str">
            <v>의학/생물</v>
          </cell>
          <cell r="J359" t="str">
            <v>37.26</v>
          </cell>
        </row>
        <row r="360">
          <cell r="A360" t="str">
            <v>의본-036</v>
          </cell>
          <cell r="B360" t="str">
            <v>임상교수중앙실험실</v>
          </cell>
          <cell r="C360" t="str">
            <v>의과대학</v>
          </cell>
          <cell r="D360" t="str">
            <v>임상교수중앙실험실</v>
          </cell>
          <cell r="E360" t="str">
            <v>의대본관</v>
          </cell>
          <cell r="F360">
            <v>417</v>
          </cell>
          <cell r="G360" t="str">
            <v>임상교수중앙실험실3(417-5,9)</v>
          </cell>
          <cell r="H360" t="str">
            <v>H-606-F-04-17</v>
          </cell>
          <cell r="I360" t="str">
            <v>의학/생물</v>
          </cell>
          <cell r="J360" t="str">
            <v>177.16</v>
          </cell>
        </row>
        <row r="361">
          <cell r="A361" t="str">
            <v>의본-035</v>
          </cell>
          <cell r="B361" t="str">
            <v>난치성신경계질환세포치료센터</v>
          </cell>
          <cell r="C361" t="str">
            <v>사업단/센터(연구지원팀)</v>
          </cell>
          <cell r="D361" t="str">
            <v>난치성신경계질환세포치료센터</v>
          </cell>
          <cell r="E361" t="str">
            <v>의대본관</v>
          </cell>
          <cell r="F361" t="str">
            <v>417-1</v>
          </cell>
          <cell r="G361" t="str">
            <v>세포치료센터(417-2,4)</v>
          </cell>
          <cell r="H361" t="str">
            <v>H-606-F-04-17-1</v>
          </cell>
          <cell r="I361" t="str">
            <v>의학/생물</v>
          </cell>
          <cell r="J361" t="str">
            <v>159.51</v>
          </cell>
        </row>
        <row r="362">
          <cell r="A362" t="str">
            <v>의본-031</v>
          </cell>
          <cell r="B362" t="str">
            <v>난치성신경계질환세포치료센터</v>
          </cell>
          <cell r="C362" t="str">
            <v>사업단/센터(연구지원팀)</v>
          </cell>
          <cell r="D362" t="str">
            <v>난치성신경계질환세포치료센터</v>
          </cell>
          <cell r="E362" t="str">
            <v>의대본관</v>
          </cell>
          <cell r="F362" t="str">
            <v>417-6</v>
          </cell>
          <cell r="G362" t="str">
            <v>표본제작실(417-7,8)</v>
          </cell>
          <cell r="H362" t="str">
            <v>H-606-F-04-17-6</v>
          </cell>
          <cell r="I362" t="str">
            <v>의학/생물</v>
          </cell>
          <cell r="J362" t="str">
            <v>18.31</v>
          </cell>
        </row>
        <row r="363">
          <cell r="A363" t="str">
            <v>의본-040</v>
          </cell>
          <cell r="B363" t="str">
            <v>의학과</v>
          </cell>
          <cell r="C363" t="str">
            <v>의과대학</v>
          </cell>
          <cell r="D363" t="str">
            <v>의학과</v>
          </cell>
          <cell r="E363" t="str">
            <v>의대본관</v>
          </cell>
          <cell r="F363">
            <v>418</v>
          </cell>
          <cell r="G363" t="str">
            <v>훠리스트 피부과학연구소</v>
          </cell>
          <cell r="H363" t="str">
            <v>H-606-F-04-18</v>
          </cell>
          <cell r="I363" t="str">
            <v>의학/생물</v>
          </cell>
          <cell r="J363" t="str">
            <v>68.15</v>
          </cell>
        </row>
        <row r="364">
          <cell r="A364" t="str">
            <v>의본-027</v>
          </cell>
          <cell r="B364" t="str">
            <v>임상교수중앙실험실</v>
          </cell>
          <cell r="C364" t="str">
            <v>의과대학</v>
          </cell>
          <cell r="D364" t="str">
            <v>임상교수중앙실험실</v>
          </cell>
          <cell r="E364" t="str">
            <v>의대본관</v>
          </cell>
          <cell r="F364" t="str">
            <v>418-1</v>
          </cell>
          <cell r="G364" t="str">
            <v>Deefreezer room</v>
          </cell>
          <cell r="H364" t="str">
            <v>H-606-F-04-18</v>
          </cell>
          <cell r="I364" t="str">
            <v>의학/생물</v>
          </cell>
          <cell r="J364" t="str">
            <v>68.15</v>
          </cell>
        </row>
        <row r="365">
          <cell r="A365" t="str">
            <v>의본-039</v>
          </cell>
          <cell r="B365" t="str">
            <v>한양재난대응융합기술연구센터</v>
          </cell>
          <cell r="C365" t="str">
            <v>사업단/센터(연구지원팀)</v>
          </cell>
          <cell r="D365" t="str">
            <v>한양재난대응융합기술연구센터</v>
          </cell>
          <cell r="E365" t="str">
            <v>의대본관</v>
          </cell>
          <cell r="F365">
            <v>443</v>
          </cell>
          <cell r="G365" t="str">
            <v>한양재난대응융합기술연구센터</v>
          </cell>
          <cell r="H365" t="str">
            <v>H-606-F-04-43</v>
          </cell>
          <cell r="I365" t="str">
            <v>의학/생물</v>
          </cell>
          <cell r="J365" t="str">
            <v>38.52</v>
          </cell>
        </row>
        <row r="366">
          <cell r="A366" t="str">
            <v>의본-020</v>
          </cell>
          <cell r="B366" t="str">
            <v>임상교수중앙실험실</v>
          </cell>
          <cell r="C366" t="str">
            <v>의과대학</v>
          </cell>
          <cell r="D366" t="str">
            <v>임상교수중앙실험실</v>
          </cell>
          <cell r="E366" t="str">
            <v>의대본관</v>
          </cell>
          <cell r="F366">
            <v>517</v>
          </cell>
          <cell r="G366" t="str">
            <v>임상교수중앙실험실1(517-9,10)</v>
          </cell>
          <cell r="H366" t="str">
            <v>H-606-F-05-17</v>
          </cell>
          <cell r="I366" t="str">
            <v>의학/생물</v>
          </cell>
          <cell r="J366" t="str">
            <v>332.87</v>
          </cell>
        </row>
        <row r="367">
          <cell r="A367" t="str">
            <v>의본-004</v>
          </cell>
          <cell r="B367" t="str">
            <v>공동기기원</v>
          </cell>
          <cell r="C367" t="str">
            <v>산학협력단(공동기기원)</v>
          </cell>
          <cell r="D367" t="str">
            <v>공동기기원</v>
          </cell>
          <cell r="E367" t="str">
            <v>의대본관</v>
          </cell>
          <cell r="F367" t="str">
            <v>517-3</v>
          </cell>
          <cell r="G367" t="str">
            <v>의학연구지원센터공동장비실3</v>
          </cell>
          <cell r="H367" t="str">
            <v>H-606-F-05-17-3</v>
          </cell>
          <cell r="I367" t="str">
            <v>기타(분석)</v>
          </cell>
          <cell r="J367" t="str">
            <v>14.58</v>
          </cell>
        </row>
        <row r="368">
          <cell r="A368" t="str">
            <v>의본-018</v>
          </cell>
          <cell r="B368" t="str">
            <v>공동기기원</v>
          </cell>
          <cell r="C368" t="str">
            <v>산학협력단(공동기기원)</v>
          </cell>
          <cell r="D368" t="str">
            <v>공동기기원</v>
          </cell>
          <cell r="E368" t="str">
            <v>의대본관</v>
          </cell>
          <cell r="F368" t="str">
            <v>517-4</v>
          </cell>
          <cell r="G368" t="str">
            <v>의학연구지원센터공동장비실2</v>
          </cell>
          <cell r="H368" t="str">
            <v>H-606-F-05-17-4</v>
          </cell>
          <cell r="I368" t="str">
            <v>기타(분석)</v>
          </cell>
          <cell r="J368" t="str">
            <v>18.63</v>
          </cell>
        </row>
        <row r="369">
          <cell r="A369" t="str">
            <v>의본-017</v>
          </cell>
          <cell r="B369" t="str">
            <v>공동기기원</v>
          </cell>
          <cell r="C369" t="str">
            <v>산학협력단(공동기기원)</v>
          </cell>
          <cell r="D369" t="str">
            <v>공동기기원</v>
          </cell>
          <cell r="E369" t="str">
            <v>의대본관</v>
          </cell>
          <cell r="F369" t="str">
            <v>517-5</v>
          </cell>
          <cell r="G369" t="str">
            <v>의학연구지원센터공동장비실1</v>
          </cell>
          <cell r="H369" t="str">
            <v>H-606-F-05-17-5</v>
          </cell>
          <cell r="I369" t="str">
            <v>기타(분석)</v>
          </cell>
          <cell r="J369" t="str">
            <v>18.33</v>
          </cell>
        </row>
        <row r="370">
          <cell r="A370" t="str">
            <v>의본-016</v>
          </cell>
          <cell r="B370" t="str">
            <v>공동기기원</v>
          </cell>
          <cell r="C370" t="str">
            <v>산학협력단(공동기기원)</v>
          </cell>
          <cell r="D370" t="str">
            <v>공동기기원</v>
          </cell>
          <cell r="E370" t="str">
            <v>의대본관</v>
          </cell>
          <cell r="F370" t="str">
            <v>517-6</v>
          </cell>
          <cell r="G370" t="str">
            <v>Confocal Microscope Room</v>
          </cell>
          <cell r="H370" t="str">
            <v>H-606-F-05-17-6</v>
          </cell>
          <cell r="I370" t="str">
            <v>기타(분석)</v>
          </cell>
          <cell r="J370" t="str">
            <v>8.19</v>
          </cell>
        </row>
        <row r="371">
          <cell r="A371" t="str">
            <v>의본-014</v>
          </cell>
          <cell r="B371" t="str">
            <v>임상교수중앙실험실</v>
          </cell>
          <cell r="C371" t="str">
            <v>의과대학</v>
          </cell>
          <cell r="D371" t="str">
            <v>임상교수중앙실험실</v>
          </cell>
          <cell r="E371" t="str">
            <v>의대본관</v>
          </cell>
          <cell r="F371">
            <v>519</v>
          </cell>
          <cell r="G371" t="str">
            <v>임상교수중앙실험실2(519-1,5,6)</v>
          </cell>
          <cell r="H371" t="str">
            <v>H-606-F-05-19</v>
          </cell>
          <cell r="I371" t="str">
            <v>의학/생물</v>
          </cell>
          <cell r="J371" t="str">
            <v>78.12</v>
          </cell>
        </row>
        <row r="372">
          <cell r="A372" t="str">
            <v>의본-011</v>
          </cell>
          <cell r="B372" t="str">
            <v>임상교수중앙실험실</v>
          </cell>
          <cell r="C372" t="str">
            <v>의과대학</v>
          </cell>
          <cell r="D372" t="str">
            <v>임상교수중앙실험실</v>
          </cell>
          <cell r="E372" t="str">
            <v>의대본관</v>
          </cell>
          <cell r="F372" t="str">
            <v>519-3</v>
          </cell>
          <cell r="G372" t="str">
            <v>동위원소실</v>
          </cell>
          <cell r="H372" t="str">
            <v>H-606-F-05-19-3</v>
          </cell>
          <cell r="I372" t="str">
            <v>의학/생물</v>
          </cell>
          <cell r="J372" t="str">
            <v>29.96</v>
          </cell>
        </row>
        <row r="373">
          <cell r="A373" t="str">
            <v>의본-001</v>
          </cell>
          <cell r="B373" t="str">
            <v>행정팀</v>
          </cell>
          <cell r="C373" t="str">
            <v>의과대학</v>
          </cell>
          <cell r="D373" t="str">
            <v>행정팀</v>
          </cell>
          <cell r="E373" t="str">
            <v>의대본관</v>
          </cell>
          <cell r="F373">
            <v>601</v>
          </cell>
          <cell r="G373" t="str">
            <v>SKILLLAB1</v>
          </cell>
          <cell r="H373" t="str">
            <v>H-606-F-06-01</v>
          </cell>
          <cell r="I373" t="str">
            <v>의학/생물</v>
          </cell>
          <cell r="J373" t="str">
            <v>51.84</v>
          </cell>
        </row>
        <row r="374">
          <cell r="A374" t="str">
            <v>의본-002</v>
          </cell>
          <cell r="B374" t="str">
            <v>행정팀</v>
          </cell>
          <cell r="C374" t="str">
            <v>의과대학</v>
          </cell>
          <cell r="D374" t="str">
            <v>행정팀</v>
          </cell>
          <cell r="E374" t="str">
            <v>의대본관</v>
          </cell>
          <cell r="F374">
            <v>602</v>
          </cell>
          <cell r="G374" t="str">
            <v>SKILLLAB2</v>
          </cell>
          <cell r="H374" t="str">
            <v>H-606-F-06-02</v>
          </cell>
          <cell r="I374" t="str">
            <v>의학/생물</v>
          </cell>
          <cell r="J374" t="str">
            <v>51.44</v>
          </cell>
        </row>
        <row r="375">
          <cell r="A375" t="str">
            <v>의본-003</v>
          </cell>
          <cell r="B375" t="str">
            <v>행정팀</v>
          </cell>
          <cell r="C375" t="str">
            <v>의과대학</v>
          </cell>
          <cell r="D375" t="str">
            <v>행정팀</v>
          </cell>
          <cell r="E375" t="str">
            <v>의대본관</v>
          </cell>
          <cell r="F375">
            <v>603</v>
          </cell>
          <cell r="G375" t="str">
            <v>SKILLLAB3</v>
          </cell>
          <cell r="H375" t="str">
            <v>H-606-F-06-03</v>
          </cell>
          <cell r="I375" t="str">
            <v>의학/생물</v>
          </cell>
          <cell r="J375" t="str">
            <v>51.44</v>
          </cell>
        </row>
        <row r="376">
          <cell r="A376" t="str">
            <v>의본-005</v>
          </cell>
          <cell r="B376" t="str">
            <v>행정팀</v>
          </cell>
          <cell r="C376" t="str">
            <v>의과대학</v>
          </cell>
          <cell r="D376" t="str">
            <v>행정팀</v>
          </cell>
          <cell r="E376" t="str">
            <v>의대본관</v>
          </cell>
          <cell r="F376">
            <v>610</v>
          </cell>
          <cell r="G376" t="str">
            <v>SIMULATIONROOM1</v>
          </cell>
          <cell r="H376" t="str">
            <v>H-606-F-06-10</v>
          </cell>
          <cell r="I376" t="str">
            <v>의학/생물</v>
          </cell>
          <cell r="J376" t="str">
            <v>32.94</v>
          </cell>
        </row>
        <row r="377">
          <cell r="A377" t="str">
            <v>의본-006</v>
          </cell>
          <cell r="B377" t="str">
            <v>행정팀</v>
          </cell>
          <cell r="C377" t="str">
            <v>의과대학</v>
          </cell>
          <cell r="D377" t="str">
            <v>행정팀</v>
          </cell>
          <cell r="E377" t="str">
            <v>의대본관</v>
          </cell>
          <cell r="F377">
            <v>611</v>
          </cell>
          <cell r="G377" t="str">
            <v>CONRTOLROOM</v>
          </cell>
          <cell r="H377" t="str">
            <v>H-606-F-06-11</v>
          </cell>
          <cell r="I377" t="str">
            <v>의학/생물</v>
          </cell>
          <cell r="J377" t="str">
            <v>42.09</v>
          </cell>
        </row>
        <row r="378">
          <cell r="A378" t="str">
            <v>의본-007</v>
          </cell>
          <cell r="B378" t="str">
            <v>행정팀</v>
          </cell>
          <cell r="C378" t="str">
            <v>의과대학</v>
          </cell>
          <cell r="D378" t="str">
            <v>행정팀</v>
          </cell>
          <cell r="E378" t="str">
            <v>의대본관</v>
          </cell>
          <cell r="F378">
            <v>612</v>
          </cell>
          <cell r="G378" t="str">
            <v>SIMULATIONROOM2</v>
          </cell>
          <cell r="H378" t="str">
            <v>H-606-F-06-12</v>
          </cell>
          <cell r="I378" t="str">
            <v>의학/생물</v>
          </cell>
          <cell r="J378" t="str">
            <v>32.64</v>
          </cell>
        </row>
        <row r="379">
          <cell r="A379" t="str">
            <v>의본-008</v>
          </cell>
          <cell r="B379" t="str">
            <v>행정팀</v>
          </cell>
          <cell r="C379" t="str">
            <v>의과대학</v>
          </cell>
          <cell r="D379" t="str">
            <v>행정팀</v>
          </cell>
          <cell r="E379" t="str">
            <v>의대본관</v>
          </cell>
          <cell r="F379">
            <v>613</v>
          </cell>
          <cell r="G379" t="str">
            <v>SIMULATIONROOM4</v>
          </cell>
          <cell r="H379" t="str">
            <v>H-606-F-06-13</v>
          </cell>
          <cell r="I379" t="str">
            <v>의학/생물</v>
          </cell>
          <cell r="J379" t="str">
            <v>32.64</v>
          </cell>
        </row>
        <row r="380">
          <cell r="A380" t="str">
            <v>의본-009</v>
          </cell>
          <cell r="B380" t="str">
            <v>행정팀</v>
          </cell>
          <cell r="C380" t="str">
            <v>의과대학</v>
          </cell>
          <cell r="D380" t="str">
            <v>행정팀</v>
          </cell>
          <cell r="E380" t="str">
            <v>의대본관</v>
          </cell>
          <cell r="F380">
            <v>614</v>
          </cell>
          <cell r="G380" t="str">
            <v>SIMULATIONROOM3</v>
          </cell>
          <cell r="H380" t="str">
            <v>H-606-F-06-14</v>
          </cell>
          <cell r="I380" t="str">
            <v>의학/생물</v>
          </cell>
          <cell r="J380" t="str">
            <v>32.94</v>
          </cell>
        </row>
        <row r="381">
          <cell r="A381" t="str">
            <v>의본-021</v>
          </cell>
          <cell r="B381" t="str">
            <v>행정팀</v>
          </cell>
          <cell r="C381" t="str">
            <v>의과대학</v>
          </cell>
          <cell r="D381" t="str">
            <v>행정팀</v>
          </cell>
          <cell r="E381" t="str">
            <v>의대본관</v>
          </cell>
          <cell r="F381">
            <v>615</v>
          </cell>
          <cell r="G381" t="str">
            <v>다목적 SIMM ROOM</v>
          </cell>
          <cell r="H381" t="str">
            <v>H-606-F-06-15</v>
          </cell>
          <cell r="I381" t="str">
            <v>의학/생물</v>
          </cell>
          <cell r="J381" t="str">
            <v>32.94</v>
          </cell>
        </row>
        <row r="382">
          <cell r="A382" t="str">
            <v>의본-010</v>
          </cell>
          <cell r="B382" t="str">
            <v>행정팀</v>
          </cell>
          <cell r="C382" t="str">
            <v>의과대학</v>
          </cell>
          <cell r="D382" t="str">
            <v>행정팀</v>
          </cell>
          <cell r="E382" t="str">
            <v>의대본관</v>
          </cell>
          <cell r="F382" t="str">
            <v>618~645</v>
          </cell>
          <cell r="G382" t="str">
            <v>CPXROOM1~12, PBL ROOM 1~15
(controlroom포함)</v>
          </cell>
          <cell r="H382" t="str">
            <v>H-606-F-06-18~45</v>
          </cell>
          <cell r="I382" t="str">
            <v>의학/생물</v>
          </cell>
          <cell r="J382">
            <v>418.39</v>
          </cell>
        </row>
        <row r="383">
          <cell r="A383" t="str">
            <v>자연-028</v>
          </cell>
          <cell r="B383" t="str">
            <v>물리학과</v>
          </cell>
          <cell r="C383" t="str">
            <v>자연과학대학</v>
          </cell>
          <cell r="D383" t="str">
            <v>물리학과</v>
          </cell>
          <cell r="E383" t="str">
            <v>자연과학관</v>
          </cell>
          <cell r="F383" t="str">
            <v>B202</v>
          </cell>
          <cell r="G383" t="str">
            <v>클린룸1(광자광학실험실)</v>
          </cell>
          <cell r="H383" t="str">
            <v>H-507-B-02-02</v>
          </cell>
          <cell r="I383" t="str">
            <v>기계/물리</v>
          </cell>
          <cell r="J383" t="str">
            <v>86.4</v>
          </cell>
        </row>
        <row r="384">
          <cell r="A384" t="str">
            <v>자연-073</v>
          </cell>
          <cell r="B384" t="str">
            <v>물리학과</v>
          </cell>
          <cell r="C384" t="str">
            <v>자연과학대학</v>
          </cell>
          <cell r="D384" t="str">
            <v>물리학과</v>
          </cell>
          <cell r="E384" t="str">
            <v>자연과학관</v>
          </cell>
          <cell r="F384" t="str">
            <v>B203</v>
          </cell>
          <cell r="G384" t="str">
            <v>클린룸2(원자/플라즈몬 광학실험실)</v>
          </cell>
          <cell r="H384" t="str">
            <v>H-507-B-02-03</v>
          </cell>
          <cell r="I384" t="str">
            <v>기계/물리</v>
          </cell>
          <cell r="J384" t="str">
            <v>115.2</v>
          </cell>
        </row>
        <row r="385">
          <cell r="A385" t="str">
            <v>자연-080</v>
          </cell>
          <cell r="B385" t="str">
            <v>물리학과</v>
          </cell>
          <cell r="C385" t="str">
            <v>자연과학대학</v>
          </cell>
          <cell r="D385" t="str">
            <v>물리학과</v>
          </cell>
          <cell r="E385" t="str">
            <v>자연과학관</v>
          </cell>
          <cell r="F385" t="str">
            <v>B204</v>
          </cell>
          <cell r="G385" t="str">
            <v>클린룸3(양자/나노광학실험실)</v>
          </cell>
          <cell r="H385" t="str">
            <v>H-507-B-02-04</v>
          </cell>
          <cell r="I385" t="str">
            <v>기계/물리</v>
          </cell>
          <cell r="J385" t="str">
            <v>63.43</v>
          </cell>
        </row>
        <row r="386">
          <cell r="A386" t="str">
            <v>자연-020</v>
          </cell>
          <cell r="B386" t="str">
            <v>물리학과</v>
          </cell>
          <cell r="C386" t="str">
            <v>자연과학대학</v>
          </cell>
          <cell r="D386" t="str">
            <v>물리학과</v>
          </cell>
          <cell r="E386" t="str">
            <v>자연과학관</v>
          </cell>
          <cell r="F386" t="str">
            <v>B206</v>
          </cell>
          <cell r="G386" t="str">
            <v>서버실</v>
          </cell>
          <cell r="H386" t="str">
            <v>H-507-B-02-06</v>
          </cell>
          <cell r="I386" t="str">
            <v>기계/물리</v>
          </cell>
          <cell r="J386" t="str">
            <v>37.44</v>
          </cell>
        </row>
        <row r="387">
          <cell r="A387" t="str">
            <v>자연-099</v>
          </cell>
          <cell r="B387" t="str">
            <v>물리학과</v>
          </cell>
          <cell r="C387" t="str">
            <v>자연과학대학</v>
          </cell>
          <cell r="D387" t="str">
            <v>물리학과</v>
          </cell>
          <cell r="E387" t="str">
            <v>자연과학관</v>
          </cell>
          <cell r="F387" t="str">
            <v>B208</v>
          </cell>
          <cell r="G387" t="str">
            <v>양자기능소자실험실</v>
          </cell>
          <cell r="H387" t="str">
            <v>H-507-B-02-08</v>
          </cell>
          <cell r="I387" t="str">
            <v>기계/물리</v>
          </cell>
          <cell r="J387" t="str">
            <v>96</v>
          </cell>
        </row>
        <row r="388">
          <cell r="A388" t="str">
            <v>자연-100</v>
          </cell>
          <cell r="B388" t="str">
            <v>물리학과</v>
          </cell>
          <cell r="C388" t="str">
            <v>자연과학대학</v>
          </cell>
          <cell r="D388" t="str">
            <v>물리학과</v>
          </cell>
          <cell r="E388" t="str">
            <v>자연과학관</v>
          </cell>
          <cell r="F388" t="str">
            <v>B209</v>
          </cell>
          <cell r="G388" t="str">
            <v>광학청정실</v>
          </cell>
          <cell r="H388" t="str">
            <v>H-507-B-02-09</v>
          </cell>
          <cell r="I388" t="str">
            <v>기계/물리</v>
          </cell>
          <cell r="J388" t="str">
            <v>106.4</v>
          </cell>
        </row>
        <row r="389">
          <cell r="A389" t="str">
            <v>자연-087</v>
          </cell>
          <cell r="B389" t="str">
            <v>행정팀</v>
          </cell>
          <cell r="C389" t="str">
            <v>자연과학대학</v>
          </cell>
          <cell r="D389" t="str">
            <v>행정팀</v>
          </cell>
          <cell r="E389" t="str">
            <v>자연과학관</v>
          </cell>
          <cell r="F389">
            <v>105</v>
          </cell>
          <cell r="G389" t="str">
            <v>공동전산실</v>
          </cell>
          <cell r="H389" t="str">
            <v>H-507-F-01-05</v>
          </cell>
          <cell r="I389" t="str">
            <v>기타(pc실)</v>
          </cell>
          <cell r="J389" t="str">
            <v>86.4</v>
          </cell>
        </row>
        <row r="390">
          <cell r="A390" t="str">
            <v>자연-088</v>
          </cell>
          <cell r="B390" t="str">
            <v>화학과</v>
          </cell>
          <cell r="C390" t="str">
            <v>자연과학대학</v>
          </cell>
          <cell r="D390" t="str">
            <v>화학과</v>
          </cell>
          <cell r="E390" t="str">
            <v>자연과학관</v>
          </cell>
          <cell r="F390">
            <v>111</v>
          </cell>
          <cell r="G390" t="str">
            <v>유기/무기화학실험실</v>
          </cell>
          <cell r="H390" t="str">
            <v>H-507-F-01-11</v>
          </cell>
          <cell r="I390" t="str">
            <v>화학/화공</v>
          </cell>
          <cell r="J390" t="str">
            <v>144</v>
          </cell>
        </row>
        <row r="391">
          <cell r="A391" t="str">
            <v>자연-089</v>
          </cell>
          <cell r="B391" t="str">
            <v>화학과</v>
          </cell>
          <cell r="C391" t="str">
            <v>자연과학대학</v>
          </cell>
          <cell r="D391" t="str">
            <v>화학과</v>
          </cell>
          <cell r="E391" t="str">
            <v>자연과학관</v>
          </cell>
          <cell r="F391">
            <v>112</v>
          </cell>
          <cell r="G391" t="str">
            <v>분석기기실</v>
          </cell>
          <cell r="H391" t="str">
            <v>H-507-F-01-12</v>
          </cell>
          <cell r="I391" t="str">
            <v>화학/화공</v>
          </cell>
          <cell r="J391" t="str">
            <v>57.6</v>
          </cell>
        </row>
        <row r="392">
          <cell r="A392" t="str">
            <v>자연-090</v>
          </cell>
          <cell r="B392" t="str">
            <v>화학과</v>
          </cell>
          <cell r="C392" t="str">
            <v>자연과학대학</v>
          </cell>
          <cell r="D392" t="str">
            <v>화학과</v>
          </cell>
          <cell r="E392" t="str">
            <v>자연과학관</v>
          </cell>
          <cell r="F392">
            <v>113</v>
          </cell>
          <cell r="G392" t="str">
            <v>물리/분석/생화학실험실</v>
          </cell>
          <cell r="H392" t="str">
            <v>H-507-F-01-13</v>
          </cell>
          <cell r="I392" t="str">
            <v>화학/화공</v>
          </cell>
          <cell r="J392" t="str">
            <v>115.2</v>
          </cell>
        </row>
        <row r="393">
          <cell r="A393" t="str">
            <v>자연-091</v>
          </cell>
          <cell r="B393" t="str">
            <v>화학과</v>
          </cell>
          <cell r="C393" t="str">
            <v>자연과학대학</v>
          </cell>
          <cell r="D393" t="str">
            <v>화학과</v>
          </cell>
          <cell r="E393" t="str">
            <v>자연과학관</v>
          </cell>
          <cell r="F393">
            <v>114</v>
          </cell>
          <cell r="G393" t="str">
            <v>일반화학실험실1</v>
          </cell>
          <cell r="H393" t="str">
            <v>H-507-F-01-14</v>
          </cell>
          <cell r="I393" t="str">
            <v>화학/화공</v>
          </cell>
          <cell r="J393" t="str">
            <v>115.2</v>
          </cell>
        </row>
        <row r="394">
          <cell r="A394" t="str">
            <v>자연-093</v>
          </cell>
          <cell r="B394" t="str">
            <v>화학과</v>
          </cell>
          <cell r="C394" t="str">
            <v>자연과학대학</v>
          </cell>
          <cell r="D394" t="str">
            <v>화학과</v>
          </cell>
          <cell r="E394" t="str">
            <v>자연과학관</v>
          </cell>
          <cell r="F394" t="str">
            <v>116(115)</v>
          </cell>
          <cell r="G394" t="str">
            <v>일반화학실험실2</v>
          </cell>
          <cell r="H394" t="str">
            <v>H-507-F-01-16</v>
          </cell>
          <cell r="I394" t="str">
            <v>화학/화공</v>
          </cell>
          <cell r="J394" t="str">
            <v>115.2</v>
          </cell>
        </row>
        <row r="395">
          <cell r="A395" t="str">
            <v>자연-085</v>
          </cell>
          <cell r="B395" t="str">
            <v>화학과</v>
          </cell>
          <cell r="C395" t="str">
            <v>자연과학대학</v>
          </cell>
          <cell r="D395" t="str">
            <v>화학과</v>
          </cell>
          <cell r="E395" t="str">
            <v>자연과학관</v>
          </cell>
          <cell r="F395">
            <v>121</v>
          </cell>
          <cell r="G395" t="str">
            <v>일반화학실험실3</v>
          </cell>
          <cell r="H395" t="str">
            <v>H-507-F-01-21</v>
          </cell>
          <cell r="I395" t="str">
            <v>화학/화공</v>
          </cell>
          <cell r="J395" t="str">
            <v>114.32</v>
          </cell>
        </row>
        <row r="396">
          <cell r="A396" t="str">
            <v>자연-086</v>
          </cell>
          <cell r="B396" t="str">
            <v>화학과</v>
          </cell>
          <cell r="C396" t="str">
            <v>자연과학대학</v>
          </cell>
          <cell r="D396" t="str">
            <v>화학과</v>
          </cell>
          <cell r="E396" t="str">
            <v>자연과학관</v>
          </cell>
          <cell r="F396">
            <v>122</v>
          </cell>
          <cell r="G396" t="str">
            <v>일반화학실험실4</v>
          </cell>
          <cell r="H396" t="str">
            <v>H-507-F-01-22</v>
          </cell>
          <cell r="I396" t="str">
            <v>화학/화공</v>
          </cell>
          <cell r="J396" t="str">
            <v>106.4</v>
          </cell>
        </row>
        <row r="397">
          <cell r="A397" t="str">
            <v>자연-074</v>
          </cell>
          <cell r="B397" t="str">
            <v>물리학과</v>
          </cell>
          <cell r="C397" t="str">
            <v>자연과학대학</v>
          </cell>
          <cell r="D397" t="str">
            <v>물리학과</v>
          </cell>
          <cell r="E397" t="str">
            <v>자연과학관</v>
          </cell>
          <cell r="F397">
            <v>209</v>
          </cell>
          <cell r="G397" t="str">
            <v>일반물리실험실1</v>
          </cell>
          <cell r="H397" t="str">
            <v>H-507-F-02-09</v>
          </cell>
          <cell r="I397" t="str">
            <v>기계/물리</v>
          </cell>
          <cell r="J397" t="str">
            <v>86.4</v>
          </cell>
        </row>
        <row r="398">
          <cell r="A398" t="str">
            <v>자연-075</v>
          </cell>
          <cell r="B398" t="str">
            <v>물리학과</v>
          </cell>
          <cell r="C398" t="str">
            <v>자연과학대학</v>
          </cell>
          <cell r="D398" t="str">
            <v>물리학과</v>
          </cell>
          <cell r="E398" t="str">
            <v>자연과학관</v>
          </cell>
          <cell r="F398">
            <v>210</v>
          </cell>
          <cell r="G398" t="str">
            <v>일반물리실험실2</v>
          </cell>
          <cell r="H398" t="str">
            <v>H-507-F-02-10</v>
          </cell>
          <cell r="I398" t="str">
            <v>기계/물리</v>
          </cell>
          <cell r="J398" t="str">
            <v>57.6</v>
          </cell>
        </row>
        <row r="399">
          <cell r="A399" t="str">
            <v>자연-076</v>
          </cell>
          <cell r="B399" t="str">
            <v>물리학과</v>
          </cell>
          <cell r="C399" t="str">
            <v>자연과학대학</v>
          </cell>
          <cell r="D399" t="str">
            <v>물리학과</v>
          </cell>
          <cell r="E399" t="str">
            <v>자연과학관</v>
          </cell>
          <cell r="F399">
            <v>212</v>
          </cell>
          <cell r="G399" t="str">
            <v>일반물리실험실3</v>
          </cell>
          <cell r="H399" t="str">
            <v>H-507-F-02-12</v>
          </cell>
          <cell r="I399" t="str">
            <v>기계/물리</v>
          </cell>
          <cell r="J399" t="str">
            <v>57.6</v>
          </cell>
        </row>
        <row r="400">
          <cell r="A400" t="str">
            <v>자연-077</v>
          </cell>
          <cell r="B400" t="str">
            <v>물리학과</v>
          </cell>
          <cell r="C400" t="str">
            <v>자연과학대학</v>
          </cell>
          <cell r="D400" t="str">
            <v>물리학과</v>
          </cell>
          <cell r="E400" t="str">
            <v>자연과학관</v>
          </cell>
          <cell r="F400">
            <v>213</v>
          </cell>
          <cell r="G400" t="str">
            <v>일반물리실험실4</v>
          </cell>
          <cell r="H400" t="str">
            <v>H-507-F-02-13</v>
          </cell>
          <cell r="I400" t="str">
            <v>기계/물리</v>
          </cell>
          <cell r="J400" t="str">
            <v>86.4</v>
          </cell>
        </row>
        <row r="401">
          <cell r="A401" t="str">
            <v>자연-079</v>
          </cell>
          <cell r="B401" t="str">
            <v>물리학과</v>
          </cell>
          <cell r="C401" t="str">
            <v>자연과학대학</v>
          </cell>
          <cell r="D401" t="str">
            <v>물리학과</v>
          </cell>
          <cell r="E401" t="str">
            <v>자연과학관</v>
          </cell>
          <cell r="F401">
            <v>214</v>
          </cell>
          <cell r="G401" t="str">
            <v>공작실</v>
          </cell>
          <cell r="H401" t="str">
            <v>H-507-F-02-14</v>
          </cell>
          <cell r="I401" t="str">
            <v>기계/물리</v>
          </cell>
          <cell r="J401" t="str">
            <v>28.8</v>
          </cell>
        </row>
        <row r="402">
          <cell r="A402" t="str">
            <v>자연-078</v>
          </cell>
          <cell r="B402" t="str">
            <v>물리학과</v>
          </cell>
          <cell r="C402" t="str">
            <v>자연과학대학</v>
          </cell>
          <cell r="D402" t="str">
            <v>물리학과</v>
          </cell>
          <cell r="E402" t="str">
            <v>자연과학관</v>
          </cell>
          <cell r="F402">
            <v>215</v>
          </cell>
          <cell r="G402" t="str">
            <v>실험준비실</v>
          </cell>
          <cell r="H402" t="str">
            <v>H-507-F-02-15</v>
          </cell>
          <cell r="I402" t="str">
            <v>기계/물리</v>
          </cell>
          <cell r="J402" t="str">
            <v>57.6</v>
          </cell>
        </row>
        <row r="403">
          <cell r="A403" t="str">
            <v>자연-081</v>
          </cell>
          <cell r="B403" t="str">
            <v>물리학과</v>
          </cell>
          <cell r="C403" t="str">
            <v>자연과학대학</v>
          </cell>
          <cell r="D403" t="str">
            <v>물리학과</v>
          </cell>
          <cell r="E403" t="str">
            <v>자연과학관</v>
          </cell>
          <cell r="F403">
            <v>216</v>
          </cell>
          <cell r="G403" t="str">
            <v>전자기학실험실</v>
          </cell>
          <cell r="H403" t="str">
            <v>H-507-F-02-16</v>
          </cell>
          <cell r="I403" t="str">
            <v>기계/물리</v>
          </cell>
          <cell r="J403" t="str">
            <v>115.2</v>
          </cell>
        </row>
        <row r="404">
          <cell r="A404" t="str">
            <v>자연-082</v>
          </cell>
          <cell r="B404" t="str">
            <v>물리학과</v>
          </cell>
          <cell r="C404" t="str">
            <v>자연과학대학</v>
          </cell>
          <cell r="D404" t="str">
            <v>물리학과</v>
          </cell>
          <cell r="E404" t="str">
            <v>자연과학관</v>
          </cell>
          <cell r="F404">
            <v>217</v>
          </cell>
          <cell r="G404" t="str">
            <v>일반물리실험실5</v>
          </cell>
          <cell r="H404" t="str">
            <v>H-507-F-02-17</v>
          </cell>
          <cell r="I404" t="str">
            <v>기계/물리</v>
          </cell>
          <cell r="J404" t="str">
            <v>86.4</v>
          </cell>
        </row>
        <row r="405">
          <cell r="A405" t="str">
            <v>자연-083</v>
          </cell>
          <cell r="B405" t="str">
            <v>물리학과</v>
          </cell>
          <cell r="C405" t="str">
            <v>자연과학대학</v>
          </cell>
          <cell r="D405" t="str">
            <v>물리학과</v>
          </cell>
          <cell r="E405" t="str">
            <v>자연과학관</v>
          </cell>
          <cell r="F405">
            <v>218</v>
          </cell>
          <cell r="G405" t="str">
            <v>일반물리실험실6</v>
          </cell>
          <cell r="H405" t="str">
            <v>H-507-F-02-18</v>
          </cell>
          <cell r="I405" t="str">
            <v>기계/물리</v>
          </cell>
          <cell r="J405" t="str">
            <v>86.4</v>
          </cell>
        </row>
        <row r="406">
          <cell r="A406" t="str">
            <v>자연-104</v>
          </cell>
          <cell r="B406" t="str">
            <v>화학과</v>
          </cell>
          <cell r="C406" t="str">
            <v>자연과학대학</v>
          </cell>
          <cell r="D406" t="str">
            <v>화학과</v>
          </cell>
          <cell r="E406" t="str">
            <v>자연과학관</v>
          </cell>
          <cell r="F406" t="str">
            <v>3층</v>
          </cell>
          <cell r="G406" t="str">
            <v>화학과 실험장비보관실</v>
          </cell>
          <cell r="H406" t="str">
            <v>H-507-F-03</v>
          </cell>
          <cell r="I406" t="str">
            <v>화학/화공</v>
          </cell>
          <cell r="J406">
            <v>8</v>
          </cell>
        </row>
        <row r="407">
          <cell r="A407" t="str">
            <v>자연-068</v>
          </cell>
          <cell r="B407" t="str">
            <v>화학과</v>
          </cell>
          <cell r="C407" t="str">
            <v>자연과학대학</v>
          </cell>
          <cell r="D407" t="str">
            <v>화학과</v>
          </cell>
          <cell r="E407" t="str">
            <v>자연과학관</v>
          </cell>
          <cell r="F407">
            <v>301</v>
          </cell>
          <cell r="G407" t="str">
            <v>NMR실</v>
          </cell>
          <cell r="H407" t="str">
            <v>H-507-F-03-01</v>
          </cell>
          <cell r="I407" t="str">
            <v>화학/화공</v>
          </cell>
          <cell r="J407" t="str">
            <v>50.4</v>
          </cell>
        </row>
        <row r="408">
          <cell r="A408" t="str">
            <v>자연-103</v>
          </cell>
          <cell r="B408" t="str">
            <v>화학과</v>
          </cell>
          <cell r="C408" t="str">
            <v>자연과학대학</v>
          </cell>
          <cell r="D408" t="str">
            <v>화학과</v>
          </cell>
          <cell r="E408" t="str">
            <v>자연과학관</v>
          </cell>
          <cell r="F408">
            <v>302</v>
          </cell>
          <cell r="G408" t="str">
            <v>유전체교정배양실</v>
          </cell>
          <cell r="H408" t="str">
            <v>H-507-F-03-02</v>
          </cell>
          <cell r="I408" t="str">
            <v>화학/화공</v>
          </cell>
          <cell r="J408" t="str">
            <v>30.24</v>
          </cell>
        </row>
        <row r="409">
          <cell r="A409" t="str">
            <v>자연-071</v>
          </cell>
          <cell r="B409" t="str">
            <v>화학과</v>
          </cell>
          <cell r="C409" t="str">
            <v>자연과학대학</v>
          </cell>
          <cell r="D409" t="str">
            <v>화학과</v>
          </cell>
          <cell r="E409" t="str">
            <v>자연과학관</v>
          </cell>
          <cell r="F409">
            <v>306</v>
          </cell>
          <cell r="G409" t="str">
            <v>유기단결정나노선실험실</v>
          </cell>
          <cell r="H409" t="str">
            <v>H-507-F-03-03</v>
          </cell>
          <cell r="I409" t="str">
            <v>화학/화공</v>
          </cell>
          <cell r="J409" t="str">
            <v>60.21</v>
          </cell>
        </row>
        <row r="410">
          <cell r="A410" t="str">
            <v>자연-070</v>
          </cell>
          <cell r="B410" t="str">
            <v>화학과</v>
          </cell>
          <cell r="C410" t="str">
            <v>자연과학대학</v>
          </cell>
          <cell r="D410" t="str">
            <v>화학과</v>
          </cell>
          <cell r="E410" t="str">
            <v>자연과학관</v>
          </cell>
          <cell r="F410">
            <v>303</v>
          </cell>
          <cell r="G410" t="str">
            <v>나노복합박막실험실</v>
          </cell>
          <cell r="H410" t="str">
            <v>H-507-F-03-05-1</v>
          </cell>
          <cell r="I410" t="str">
            <v>화학/화공</v>
          </cell>
          <cell r="J410">
            <v>60.21</v>
          </cell>
        </row>
        <row r="411">
          <cell r="A411" t="str">
            <v>자연-096</v>
          </cell>
          <cell r="B411" t="str">
            <v>화학과</v>
          </cell>
          <cell r="C411" t="str">
            <v>자연과학대학</v>
          </cell>
          <cell r="D411" t="str">
            <v>화학과</v>
          </cell>
          <cell r="E411" t="str">
            <v>자연과학관</v>
          </cell>
          <cell r="F411">
            <v>313</v>
          </cell>
          <cell r="G411" t="str">
            <v>고성능나노재료소자연구실험실</v>
          </cell>
          <cell r="H411" t="str">
            <v>H-507-F-03-13</v>
          </cell>
          <cell r="I411" t="str">
            <v>화학/화공</v>
          </cell>
          <cell r="J411" t="str">
            <v>57.6</v>
          </cell>
        </row>
        <row r="412">
          <cell r="A412" t="str">
            <v>자연-057</v>
          </cell>
          <cell r="B412" t="str">
            <v>화학과</v>
          </cell>
          <cell r="C412" t="str">
            <v>자연과학대학</v>
          </cell>
          <cell r="D412" t="str">
            <v>화학과</v>
          </cell>
          <cell r="E412" t="str">
            <v>자연과학관</v>
          </cell>
          <cell r="F412">
            <v>315</v>
          </cell>
          <cell r="G412" t="str">
            <v>표면분자과학실험실</v>
          </cell>
          <cell r="H412" t="str">
            <v>H-507-F-03-15</v>
          </cell>
          <cell r="I412" t="str">
            <v>화학/화공</v>
          </cell>
          <cell r="J412" t="str">
            <v>65.52</v>
          </cell>
        </row>
        <row r="413">
          <cell r="A413" t="str">
            <v>자연-095</v>
          </cell>
          <cell r="B413" t="str">
            <v>화학과</v>
          </cell>
          <cell r="C413" t="str">
            <v>자연과학대학</v>
          </cell>
          <cell r="D413" t="str">
            <v>화학과</v>
          </cell>
          <cell r="E413" t="str">
            <v>자연과학관</v>
          </cell>
          <cell r="F413">
            <v>316</v>
          </cell>
          <cell r="G413" t="str">
            <v>분자유전공학연구실험실</v>
          </cell>
          <cell r="H413" t="str">
            <v>H-507-F-03-16</v>
          </cell>
          <cell r="I413" t="str">
            <v>화학/화공</v>
          </cell>
          <cell r="J413" t="str">
            <v>101.16</v>
          </cell>
        </row>
        <row r="414">
          <cell r="A414" t="str">
            <v>자연-059</v>
          </cell>
          <cell r="B414" t="str">
            <v>화학과</v>
          </cell>
          <cell r="C414" t="str">
            <v>자연과학대학</v>
          </cell>
          <cell r="D414" t="str">
            <v>화학과</v>
          </cell>
          <cell r="E414" t="str">
            <v>자연과학관</v>
          </cell>
          <cell r="F414">
            <v>317</v>
          </cell>
          <cell r="G414" t="str">
            <v>단백질생물공학실험실</v>
          </cell>
          <cell r="H414" t="str">
            <v>H-507-F-03-17</v>
          </cell>
          <cell r="I414" t="str">
            <v>화학/화공</v>
          </cell>
          <cell r="J414" t="str">
            <v>96.84</v>
          </cell>
        </row>
        <row r="415">
          <cell r="A415" t="str">
            <v>자연-060</v>
          </cell>
          <cell r="B415" t="str">
            <v>화학과</v>
          </cell>
          <cell r="C415" t="str">
            <v>자연과학대학</v>
          </cell>
          <cell r="D415" t="str">
            <v>화학과</v>
          </cell>
          <cell r="E415" t="str">
            <v>자연과학관</v>
          </cell>
          <cell r="F415">
            <v>318</v>
          </cell>
          <cell r="G415" t="str">
            <v>생리활성분자합성연구실험실</v>
          </cell>
          <cell r="H415" t="str">
            <v>H-507-F-03-18</v>
          </cell>
          <cell r="I415" t="str">
            <v>화학/화공</v>
          </cell>
          <cell r="J415" t="str">
            <v>100.8</v>
          </cell>
        </row>
        <row r="416">
          <cell r="A416" t="str">
            <v>자연-061</v>
          </cell>
          <cell r="B416" t="str">
            <v>화학과</v>
          </cell>
          <cell r="C416" t="str">
            <v>자연과학대학</v>
          </cell>
          <cell r="D416" t="str">
            <v>화학과</v>
          </cell>
          <cell r="E416" t="str">
            <v>자연과학관</v>
          </cell>
          <cell r="F416">
            <v>319</v>
          </cell>
          <cell r="G416" t="str">
            <v>유기금속실험실</v>
          </cell>
          <cell r="H416" t="str">
            <v>H-507-F-03-19</v>
          </cell>
          <cell r="I416" t="str">
            <v>화학/화공</v>
          </cell>
          <cell r="J416" t="str">
            <v>68.22</v>
          </cell>
        </row>
        <row r="417">
          <cell r="A417" t="str">
            <v>자연-062</v>
          </cell>
          <cell r="B417" t="str">
            <v>화학과</v>
          </cell>
          <cell r="C417" t="str">
            <v>자연과학대학</v>
          </cell>
          <cell r="D417" t="str">
            <v>화학과</v>
          </cell>
          <cell r="E417" t="str">
            <v>자연과학관</v>
          </cell>
          <cell r="F417">
            <v>320</v>
          </cell>
          <cell r="G417" t="str">
            <v>한진욱교수연구실</v>
          </cell>
          <cell r="H417" t="str">
            <v>H-507-F-03-20</v>
          </cell>
          <cell r="I417" t="str">
            <v>화학/화공</v>
          </cell>
          <cell r="J417" t="str">
            <v>28.8</v>
          </cell>
        </row>
        <row r="418">
          <cell r="A418" t="str">
            <v>자연-069</v>
          </cell>
          <cell r="B418" t="str">
            <v>화학과</v>
          </cell>
          <cell r="C418" t="str">
            <v>자연과학대학</v>
          </cell>
          <cell r="D418" t="str">
            <v>화학과</v>
          </cell>
          <cell r="E418" t="str">
            <v>자연과학관</v>
          </cell>
          <cell r="F418">
            <v>321</v>
          </cell>
          <cell r="G418" t="str">
            <v>차세대유기합성센터</v>
          </cell>
          <cell r="H418" t="str">
            <v>H-507-F-03-21</v>
          </cell>
          <cell r="I418" t="str">
            <v>화학/화공</v>
          </cell>
          <cell r="J418" t="str">
            <v>100.26</v>
          </cell>
        </row>
        <row r="419">
          <cell r="A419" t="str">
            <v>자연-065</v>
          </cell>
          <cell r="B419" t="str">
            <v>화학과</v>
          </cell>
          <cell r="C419" t="str">
            <v>자연과학대학</v>
          </cell>
          <cell r="D419" t="str">
            <v>화학과</v>
          </cell>
          <cell r="E419" t="str">
            <v>자연과학관</v>
          </cell>
          <cell r="F419">
            <v>322</v>
          </cell>
          <cell r="G419" t="str">
            <v>공동시약실-1</v>
          </cell>
          <cell r="H419" t="str">
            <v>H-507-F-03-22</v>
          </cell>
          <cell r="I419" t="str">
            <v>화학/화공</v>
          </cell>
          <cell r="J419" t="str">
            <v>28.8</v>
          </cell>
        </row>
        <row r="420">
          <cell r="A420" t="str">
            <v>자연-067</v>
          </cell>
          <cell r="B420" t="str">
            <v>화학과</v>
          </cell>
          <cell r="C420" t="str">
            <v>자연과학대학</v>
          </cell>
          <cell r="D420" t="str">
            <v>화학과</v>
          </cell>
          <cell r="E420" t="str">
            <v>자연과학관</v>
          </cell>
          <cell r="F420">
            <v>323</v>
          </cell>
          <cell r="G420" t="str">
            <v>공동시약실-2</v>
          </cell>
          <cell r="H420" t="str">
            <v>H-507-F-03-23</v>
          </cell>
          <cell r="I420" t="str">
            <v>화학/화공</v>
          </cell>
          <cell r="J420" t="str">
            <v>28.8</v>
          </cell>
        </row>
        <row r="421">
          <cell r="A421" t="str">
            <v>자연-066</v>
          </cell>
          <cell r="B421" t="str">
            <v>화학과</v>
          </cell>
          <cell r="C421" t="str">
            <v>자연과학대학</v>
          </cell>
          <cell r="D421" t="str">
            <v>화학과</v>
          </cell>
          <cell r="E421" t="str">
            <v>자연과학관</v>
          </cell>
          <cell r="F421">
            <v>324</v>
          </cell>
          <cell r="G421" t="str">
            <v>촉매합성연구실</v>
          </cell>
          <cell r="H421" t="str">
            <v>H-507-F-03-24</v>
          </cell>
          <cell r="I421" t="str">
            <v>화학/화공</v>
          </cell>
          <cell r="J421" t="str">
            <v>98.46</v>
          </cell>
        </row>
        <row r="422">
          <cell r="A422" t="str">
            <v>자연-064</v>
          </cell>
          <cell r="B422" t="str">
            <v>화학과</v>
          </cell>
          <cell r="C422" t="str">
            <v>자연과학대학</v>
          </cell>
          <cell r="D422" t="str">
            <v>화학과</v>
          </cell>
          <cell r="E422" t="str">
            <v>자연과학관</v>
          </cell>
          <cell r="F422">
            <v>325</v>
          </cell>
          <cell r="G422" t="str">
            <v>푸른유기합성연구실</v>
          </cell>
          <cell r="H422" t="str">
            <v>H-507-F-03-25</v>
          </cell>
          <cell r="I422" t="str">
            <v>화학/화공</v>
          </cell>
          <cell r="J422" t="str">
            <v>100.98</v>
          </cell>
        </row>
        <row r="423">
          <cell r="A423" t="str">
            <v>자연-054</v>
          </cell>
          <cell r="B423" t="str">
            <v>화학과</v>
          </cell>
          <cell r="C423" t="str">
            <v>자연과학대학</v>
          </cell>
          <cell r="D423" t="str">
            <v>화학과</v>
          </cell>
          <cell r="E423" t="str">
            <v>자연과학관</v>
          </cell>
          <cell r="F423">
            <v>328</v>
          </cell>
          <cell r="G423" t="str">
            <v>기능성유기재료실험실</v>
          </cell>
          <cell r="H423" t="str">
            <v>H-507-F-03-28</v>
          </cell>
          <cell r="I423" t="str">
            <v>화학/화공</v>
          </cell>
          <cell r="J423" t="str">
            <v>68.72</v>
          </cell>
        </row>
        <row r="424">
          <cell r="A424" t="str">
            <v>자연-105</v>
          </cell>
          <cell r="B424" t="str">
            <v>화학과</v>
          </cell>
          <cell r="C424" t="str">
            <v>자연과학대학</v>
          </cell>
          <cell r="D424" t="str">
            <v>화학과</v>
          </cell>
          <cell r="E424" t="str">
            <v>자연과학관</v>
          </cell>
          <cell r="F424">
            <v>330</v>
          </cell>
          <cell r="G424" t="str">
            <v>전기분석화학실험실</v>
          </cell>
          <cell r="H424" t="str">
            <v>H-507-F-03-30</v>
          </cell>
          <cell r="I424" t="str">
            <v>화학/화공</v>
          </cell>
        </row>
        <row r="425">
          <cell r="A425" t="str">
            <v>자연-106</v>
          </cell>
          <cell r="B425" t="str">
            <v>화학과</v>
          </cell>
          <cell r="C425" t="str">
            <v>자연과학대학</v>
          </cell>
          <cell r="D425" t="str">
            <v>화학과</v>
          </cell>
          <cell r="E425" t="str">
            <v>자연과학관</v>
          </cell>
          <cell r="F425">
            <v>331</v>
          </cell>
          <cell r="G425" t="str">
            <v>초고해상도분광이미징실험실</v>
          </cell>
          <cell r="H425" t="str">
            <v>H-507-F-03-31</v>
          </cell>
          <cell r="I425" t="str">
            <v>화학/화공</v>
          </cell>
        </row>
        <row r="426">
          <cell r="A426" t="str">
            <v>자연-052</v>
          </cell>
          <cell r="B426" t="str">
            <v>물리학과</v>
          </cell>
          <cell r="C426" t="str">
            <v>자연과학대학</v>
          </cell>
          <cell r="D426" t="str">
            <v>물리학과</v>
          </cell>
          <cell r="E426" t="str">
            <v>자연과학관</v>
          </cell>
          <cell r="F426">
            <v>402</v>
          </cell>
          <cell r="G426" t="str">
            <v>나노흡착표면분석연구실</v>
          </cell>
          <cell r="H426" t="str">
            <v>H-507-F-04-02</v>
          </cell>
          <cell r="I426" t="str">
            <v>기계/물리</v>
          </cell>
          <cell r="J426" t="str">
            <v>90.45</v>
          </cell>
        </row>
        <row r="427">
          <cell r="A427" t="str">
            <v>자연-050</v>
          </cell>
          <cell r="B427" t="str">
            <v>물리학과</v>
          </cell>
          <cell r="C427" t="str">
            <v>자연과학대학</v>
          </cell>
          <cell r="D427" t="str">
            <v>물리학과</v>
          </cell>
          <cell r="E427" t="str">
            <v>자연과학관</v>
          </cell>
          <cell r="F427">
            <v>421</v>
          </cell>
          <cell r="G427" t="str">
            <v>나노물성및응용연구실2</v>
          </cell>
          <cell r="H427" t="str">
            <v>H-507-F-04-21</v>
          </cell>
          <cell r="I427" t="str">
            <v>기계/물리</v>
          </cell>
          <cell r="J427" t="str">
            <v>28.8</v>
          </cell>
        </row>
        <row r="428">
          <cell r="A428" t="str">
            <v>자연-053</v>
          </cell>
          <cell r="B428" t="str">
            <v>물리학과</v>
          </cell>
          <cell r="C428" t="str">
            <v>자연과학대학</v>
          </cell>
          <cell r="D428" t="str">
            <v>물리학과</v>
          </cell>
          <cell r="E428" t="str">
            <v>자연과학관</v>
          </cell>
          <cell r="F428">
            <v>439</v>
          </cell>
          <cell r="G428" t="str">
            <v>광학실험실</v>
          </cell>
          <cell r="H428" t="str">
            <v>H-507-F-04-39</v>
          </cell>
          <cell r="I428" t="str">
            <v>기계/물리</v>
          </cell>
          <cell r="J428" t="str">
            <v>115.2</v>
          </cell>
        </row>
        <row r="429">
          <cell r="A429" t="str">
            <v>자연-049</v>
          </cell>
          <cell r="B429" t="str">
            <v>물리학과</v>
          </cell>
          <cell r="C429" t="str">
            <v>자연과학대학</v>
          </cell>
          <cell r="D429" t="str">
            <v>물리학과</v>
          </cell>
          <cell r="E429" t="str">
            <v>자연과학관</v>
          </cell>
          <cell r="F429">
            <v>443</v>
          </cell>
          <cell r="G429" t="str">
            <v>고에너지물리연구실</v>
          </cell>
          <cell r="H429" t="str">
            <v>H-507-F-04-43</v>
          </cell>
          <cell r="I429" t="str">
            <v>기계/물리</v>
          </cell>
          <cell r="J429" t="str">
            <v>57.6</v>
          </cell>
        </row>
        <row r="430">
          <cell r="A430" t="str">
            <v>자연-047</v>
          </cell>
          <cell r="B430" t="str">
            <v>물리학과</v>
          </cell>
          <cell r="C430" t="str">
            <v>자연과학대학</v>
          </cell>
          <cell r="D430" t="str">
            <v>물리학과</v>
          </cell>
          <cell r="E430" t="str">
            <v>자연과학관</v>
          </cell>
          <cell r="F430">
            <v>454</v>
          </cell>
          <cell r="G430" t="str">
            <v>현대물리실험실</v>
          </cell>
          <cell r="H430" t="str">
            <v>H-507-F-04-54</v>
          </cell>
          <cell r="I430" t="str">
            <v>기계/물리</v>
          </cell>
          <cell r="J430" t="str">
            <v>95.28</v>
          </cell>
        </row>
        <row r="431">
          <cell r="A431" t="str">
            <v>자연-048</v>
          </cell>
          <cell r="B431" t="str">
            <v>물리학과</v>
          </cell>
          <cell r="C431" t="str">
            <v>자연과학대학</v>
          </cell>
          <cell r="D431" t="str">
            <v>물리학과</v>
          </cell>
          <cell r="E431" t="str">
            <v>자연과학관</v>
          </cell>
          <cell r="F431">
            <v>455</v>
          </cell>
          <cell r="G431" t="str">
            <v>역학실험실</v>
          </cell>
          <cell r="H431" t="str">
            <v>H-507-F-04-55</v>
          </cell>
          <cell r="I431" t="str">
            <v>기계/물리</v>
          </cell>
          <cell r="J431" t="str">
            <v>99.71</v>
          </cell>
        </row>
        <row r="432">
          <cell r="A432" t="str">
            <v>자연-044</v>
          </cell>
          <cell r="B432" t="str">
            <v>생명과학과</v>
          </cell>
          <cell r="C432" t="str">
            <v>자연과학대학</v>
          </cell>
          <cell r="D432" t="str">
            <v>생명과학과</v>
          </cell>
          <cell r="E432" t="str">
            <v>자연과학관</v>
          </cell>
          <cell r="F432">
            <v>501</v>
          </cell>
          <cell r="G432" t="str">
            <v>세포배양실</v>
          </cell>
          <cell r="H432" t="str">
            <v>H-507-F-05-01</v>
          </cell>
          <cell r="I432" t="str">
            <v>의학/생물</v>
          </cell>
          <cell r="J432" t="str">
            <v>48</v>
          </cell>
        </row>
        <row r="433">
          <cell r="A433" t="str">
            <v>자연-042</v>
          </cell>
          <cell r="B433" t="str">
            <v>생명과학과</v>
          </cell>
          <cell r="C433" t="str">
            <v>자연과학대학</v>
          </cell>
          <cell r="D433" t="str">
            <v>생명과학과</v>
          </cell>
          <cell r="E433" t="str">
            <v>자연과학관</v>
          </cell>
          <cell r="F433">
            <v>502</v>
          </cell>
          <cell r="G433" t="str">
            <v>시스템 신경생물학 연구실험실</v>
          </cell>
          <cell r="H433" t="str">
            <v>H-507-F-05-02</v>
          </cell>
          <cell r="I433" t="str">
            <v>의학/생물</v>
          </cell>
          <cell r="J433" t="str">
            <v>86.4</v>
          </cell>
        </row>
        <row r="434">
          <cell r="A434" t="str">
            <v>자연-045</v>
          </cell>
          <cell r="B434" t="str">
            <v>생명과학과</v>
          </cell>
          <cell r="C434" t="str">
            <v>자연과학대학</v>
          </cell>
          <cell r="D434" t="str">
            <v>생명과학과</v>
          </cell>
          <cell r="E434" t="str">
            <v>자연과학관</v>
          </cell>
          <cell r="F434">
            <v>504</v>
          </cell>
          <cell r="G434" t="str">
            <v>분자세포생물학연구실</v>
          </cell>
          <cell r="H434" t="str">
            <v>H-507-F-05-04</v>
          </cell>
          <cell r="I434" t="str">
            <v>의학/생물</v>
          </cell>
          <cell r="J434" t="str">
            <v>86.4</v>
          </cell>
        </row>
        <row r="435">
          <cell r="A435" t="str">
            <v>자연-035</v>
          </cell>
          <cell r="B435" t="str">
            <v>생명과학과</v>
          </cell>
          <cell r="C435" t="str">
            <v>자연과학대학</v>
          </cell>
          <cell r="D435" t="str">
            <v>생명과학과</v>
          </cell>
          <cell r="E435" t="str">
            <v>자연과학관</v>
          </cell>
          <cell r="F435">
            <v>505</v>
          </cell>
          <cell r="G435" t="str">
            <v>생물다양성연구실(습식시료처리실)</v>
          </cell>
          <cell r="H435" t="str">
            <v>H-507-F-05-05</v>
          </cell>
          <cell r="I435" t="str">
            <v>의학/생물</v>
          </cell>
          <cell r="J435" t="str">
            <v>64.68</v>
          </cell>
        </row>
        <row r="436">
          <cell r="A436" t="str">
            <v>자연-031</v>
          </cell>
          <cell r="B436" t="str">
            <v>생명과학과</v>
          </cell>
          <cell r="C436" t="str">
            <v>자연과학대학</v>
          </cell>
          <cell r="D436" t="str">
            <v>생명과학과</v>
          </cell>
          <cell r="E436" t="str">
            <v>자연과학관</v>
          </cell>
          <cell r="F436">
            <v>510</v>
          </cell>
          <cell r="G436" t="str">
            <v>발생유전학실험실</v>
          </cell>
          <cell r="H436" t="str">
            <v>H-507-F-05-10</v>
          </cell>
          <cell r="I436" t="str">
            <v>의학/생물</v>
          </cell>
          <cell r="J436" t="str">
            <v>86.4</v>
          </cell>
        </row>
        <row r="437">
          <cell r="A437" t="str">
            <v>자연-032</v>
          </cell>
          <cell r="B437" t="str">
            <v>생명과학과</v>
          </cell>
          <cell r="C437" t="str">
            <v>자연과학대학</v>
          </cell>
          <cell r="D437" t="str">
            <v>생명과학과</v>
          </cell>
          <cell r="E437" t="str">
            <v>자연과학관</v>
          </cell>
          <cell r="F437">
            <v>513</v>
          </cell>
          <cell r="G437" t="str">
            <v>발생분화연구실험실</v>
          </cell>
          <cell r="H437" t="str">
            <v>H-507-F-05-13</v>
          </cell>
          <cell r="I437" t="str">
            <v>의학/생물</v>
          </cell>
          <cell r="J437" t="str">
            <v>86.4</v>
          </cell>
        </row>
        <row r="438">
          <cell r="A438" t="str">
            <v>자연-033</v>
          </cell>
          <cell r="B438" t="str">
            <v>생명과학과</v>
          </cell>
          <cell r="C438" t="str">
            <v>자연과학대학</v>
          </cell>
          <cell r="D438" t="str">
            <v>생명과학과</v>
          </cell>
          <cell r="E438" t="str">
            <v>자연과학관</v>
          </cell>
          <cell r="F438">
            <v>515</v>
          </cell>
          <cell r="G438" t="str">
            <v>병태생리학실험실</v>
          </cell>
          <cell r="H438" t="str">
            <v>H-507-F-05-15</v>
          </cell>
          <cell r="I438" t="str">
            <v>의학/생물</v>
          </cell>
          <cell r="J438" t="str">
            <v>65.16</v>
          </cell>
        </row>
        <row r="439">
          <cell r="A439" t="str">
            <v>자연-034</v>
          </cell>
          <cell r="B439" t="str">
            <v>생명과학과</v>
          </cell>
          <cell r="C439" t="str">
            <v>자연과학대학</v>
          </cell>
          <cell r="D439" t="str">
            <v>생명과학과</v>
          </cell>
          <cell r="E439" t="str">
            <v>자연과학관</v>
          </cell>
          <cell r="F439">
            <v>517</v>
          </cell>
          <cell r="G439" t="str">
            <v>물환경생태복원연구실</v>
          </cell>
          <cell r="H439" t="str">
            <v>H-507-F-05-17</v>
          </cell>
          <cell r="I439" t="str">
            <v>의학/생물</v>
          </cell>
          <cell r="J439" t="str">
            <v>86.4</v>
          </cell>
        </row>
        <row r="440">
          <cell r="A440" t="str">
            <v>자연-046</v>
          </cell>
          <cell r="B440" t="str">
            <v>생명과학과</v>
          </cell>
          <cell r="C440" t="str">
            <v>자연과학대학</v>
          </cell>
          <cell r="D440" t="str">
            <v>생명과학과</v>
          </cell>
          <cell r="E440" t="str">
            <v>자연과학관</v>
          </cell>
          <cell r="F440">
            <v>521</v>
          </cell>
          <cell r="G440" t="str">
            <v>분자유전학연구실</v>
          </cell>
          <cell r="H440" t="str">
            <v>H-507-F-05-21</v>
          </cell>
          <cell r="I440" t="str">
            <v>의학/생물</v>
          </cell>
          <cell r="J440" t="str">
            <v>92.88</v>
          </cell>
        </row>
        <row r="441">
          <cell r="A441" t="str">
            <v>자연-036</v>
          </cell>
          <cell r="B441" t="str">
            <v>생명과학과</v>
          </cell>
          <cell r="C441" t="str">
            <v>자연과학대학</v>
          </cell>
          <cell r="D441" t="str">
            <v>생명과학과</v>
          </cell>
          <cell r="E441" t="str">
            <v>자연과학관</v>
          </cell>
          <cell r="F441">
            <v>523</v>
          </cell>
          <cell r="G441" t="str">
            <v>식물생명공학연구실</v>
          </cell>
          <cell r="H441" t="str">
            <v>H-507-F-05-23</v>
          </cell>
          <cell r="I441" t="str">
            <v>의학/생물</v>
          </cell>
          <cell r="J441" t="str">
            <v>57.6</v>
          </cell>
        </row>
        <row r="442">
          <cell r="A442" t="str">
            <v>자연-041</v>
          </cell>
          <cell r="B442" t="str">
            <v>생명과학과</v>
          </cell>
          <cell r="C442" t="str">
            <v>자연과학대학</v>
          </cell>
          <cell r="D442" t="str">
            <v>생명과학과</v>
          </cell>
          <cell r="E442" t="str">
            <v>자연과학관</v>
          </cell>
          <cell r="F442">
            <v>526</v>
          </cell>
          <cell r="G442" t="str">
            <v>공동배양실</v>
          </cell>
          <cell r="H442" t="str">
            <v>H-507-F-05-26</v>
          </cell>
          <cell r="I442" t="str">
            <v>의학/생물</v>
          </cell>
          <cell r="J442" t="str">
            <v>115.2</v>
          </cell>
        </row>
        <row r="443">
          <cell r="A443" t="str">
            <v>자연-037</v>
          </cell>
          <cell r="B443" t="str">
            <v>생명과학과</v>
          </cell>
          <cell r="C443" t="str">
            <v>자연과학대학</v>
          </cell>
          <cell r="D443" t="str">
            <v>생명과학과</v>
          </cell>
          <cell r="E443" t="str">
            <v>자연과학관</v>
          </cell>
          <cell r="F443" t="str">
            <v>527~528</v>
          </cell>
          <cell r="G443" t="str">
            <v>세포면역학연구실</v>
          </cell>
          <cell r="H443" t="str">
            <v>H-507-F-05-27</v>
          </cell>
          <cell r="I443" t="str">
            <v>의학/생물</v>
          </cell>
          <cell r="J443" t="str">
            <v>57.6</v>
          </cell>
        </row>
        <row r="444">
          <cell r="A444" t="str">
            <v>자연-043</v>
          </cell>
          <cell r="B444" t="str">
            <v>생명과학과</v>
          </cell>
          <cell r="C444" t="str">
            <v>자연과학대학</v>
          </cell>
          <cell r="D444" t="str">
            <v>생명과학과</v>
          </cell>
          <cell r="E444" t="str">
            <v>자연과학관</v>
          </cell>
          <cell r="F444">
            <v>529</v>
          </cell>
          <cell r="G444" t="str">
            <v>분자미생물학연구실</v>
          </cell>
          <cell r="H444" t="str">
            <v>H-507-F-05-29</v>
          </cell>
          <cell r="I444" t="str">
            <v>의학/생물</v>
          </cell>
          <cell r="J444" t="str">
            <v>86.4</v>
          </cell>
        </row>
        <row r="445">
          <cell r="A445" t="str">
            <v>자연-040</v>
          </cell>
          <cell r="B445" t="str">
            <v>생명과학과</v>
          </cell>
          <cell r="C445" t="str">
            <v>자연과학대학</v>
          </cell>
          <cell r="D445" t="str">
            <v>생명과학과</v>
          </cell>
          <cell r="E445" t="str">
            <v>자연과학관</v>
          </cell>
          <cell r="F445">
            <v>530</v>
          </cell>
          <cell r="G445" t="str">
            <v>저온실</v>
          </cell>
          <cell r="H445" t="str">
            <v>H-507-F-05-30</v>
          </cell>
          <cell r="I445" t="str">
            <v>의학/생물</v>
          </cell>
          <cell r="J445" t="str">
            <v>14.84</v>
          </cell>
        </row>
        <row r="446">
          <cell r="A446" t="str">
            <v>자연-039</v>
          </cell>
          <cell r="B446" t="str">
            <v>생명과학과</v>
          </cell>
          <cell r="C446" t="str">
            <v>자연과학대학</v>
          </cell>
          <cell r="D446" t="str">
            <v>생명과학과</v>
          </cell>
          <cell r="E446" t="str">
            <v>자연과학관</v>
          </cell>
          <cell r="F446">
            <v>531</v>
          </cell>
          <cell r="G446" t="str">
            <v>촬영실</v>
          </cell>
          <cell r="H446" t="str">
            <v>H-507-F-05-31</v>
          </cell>
          <cell r="I446" t="str">
            <v>의학/생물</v>
          </cell>
          <cell r="J446" t="str">
            <v>6.44</v>
          </cell>
        </row>
        <row r="447">
          <cell r="A447" t="str">
            <v>자연-038</v>
          </cell>
          <cell r="B447" t="str">
            <v>생명과학과</v>
          </cell>
          <cell r="C447" t="str">
            <v>자연과학대학</v>
          </cell>
          <cell r="D447" t="str">
            <v>생명과학과</v>
          </cell>
          <cell r="E447" t="str">
            <v>자연과학관</v>
          </cell>
          <cell r="F447">
            <v>532</v>
          </cell>
          <cell r="G447" t="str">
            <v>암실</v>
          </cell>
          <cell r="H447" t="str">
            <v>H-507-F-05-32</v>
          </cell>
          <cell r="I447" t="str">
            <v>의학/생물</v>
          </cell>
          <cell r="J447" t="str">
            <v>8.4</v>
          </cell>
        </row>
        <row r="448">
          <cell r="A448" t="str">
            <v>자연-027</v>
          </cell>
          <cell r="B448" t="str">
            <v>생명과학과</v>
          </cell>
          <cell r="C448" t="str">
            <v>자연과학대학</v>
          </cell>
          <cell r="D448" t="str">
            <v>생명과학과</v>
          </cell>
          <cell r="E448" t="str">
            <v>자연과학관</v>
          </cell>
          <cell r="F448">
            <v>535</v>
          </cell>
          <cell r="G448" t="str">
            <v>일반생물학실험실1</v>
          </cell>
          <cell r="H448" t="str">
            <v>H-507-F-05-35</v>
          </cell>
          <cell r="I448" t="str">
            <v>의학/생물</v>
          </cell>
          <cell r="J448" t="str">
            <v>114.32</v>
          </cell>
        </row>
        <row r="449">
          <cell r="A449" t="str">
            <v>자연-024</v>
          </cell>
          <cell r="B449" t="str">
            <v>생명과학과</v>
          </cell>
          <cell r="C449" t="str">
            <v>자연과학대학</v>
          </cell>
          <cell r="D449" t="str">
            <v>생명과학과</v>
          </cell>
          <cell r="E449" t="str">
            <v>자연과학관</v>
          </cell>
          <cell r="F449">
            <v>536</v>
          </cell>
          <cell r="G449" t="str">
            <v>나노바이오연구실</v>
          </cell>
          <cell r="H449" t="str">
            <v>H-507-F-05-36</v>
          </cell>
          <cell r="I449" t="str">
            <v>의학/생물</v>
          </cell>
          <cell r="J449" t="str">
            <v>32</v>
          </cell>
        </row>
        <row r="450">
          <cell r="A450" t="str">
            <v>자연-022</v>
          </cell>
          <cell r="B450" t="str">
            <v>생명과학과</v>
          </cell>
          <cell r="C450" t="str">
            <v>자연과학대학</v>
          </cell>
          <cell r="D450" t="str">
            <v>생명과학과</v>
          </cell>
          <cell r="E450" t="str">
            <v>자연과학관</v>
          </cell>
          <cell r="F450">
            <v>537</v>
          </cell>
          <cell r="G450" t="str">
            <v>나노바이오실험실</v>
          </cell>
          <cell r="H450" t="str">
            <v>H-507-F-05-37</v>
          </cell>
          <cell r="I450" t="str">
            <v>의학/생물</v>
          </cell>
          <cell r="J450" t="str">
            <v>74.4</v>
          </cell>
        </row>
        <row r="451">
          <cell r="A451" t="str">
            <v>자연-017</v>
          </cell>
          <cell r="B451" t="str">
            <v>생명과학과</v>
          </cell>
          <cell r="C451" t="str">
            <v>자연과학대학</v>
          </cell>
          <cell r="D451" t="str">
            <v>생명과학과</v>
          </cell>
          <cell r="E451" t="str">
            <v>자연과학관</v>
          </cell>
          <cell r="F451">
            <v>538</v>
          </cell>
          <cell r="G451" t="str">
            <v>식물신호전달연구실</v>
          </cell>
          <cell r="H451" t="str">
            <v>H-507-F-05-38</v>
          </cell>
          <cell r="I451" t="str">
            <v>의학/생물</v>
          </cell>
          <cell r="J451" t="str">
            <v>95.28</v>
          </cell>
        </row>
        <row r="452">
          <cell r="A452" t="str">
            <v>자연-030</v>
          </cell>
          <cell r="B452" t="str">
            <v>생명과학과</v>
          </cell>
          <cell r="C452" t="str">
            <v>자연과학대학</v>
          </cell>
          <cell r="D452" t="str">
            <v>생명과학과</v>
          </cell>
          <cell r="E452" t="str">
            <v>자연과학관</v>
          </cell>
          <cell r="F452">
            <v>539</v>
          </cell>
          <cell r="G452" t="str">
            <v>공동기기실(중앙기계실)</v>
          </cell>
          <cell r="H452" t="str">
            <v>H-507-F-05-39</v>
          </cell>
          <cell r="I452" t="str">
            <v>의학/생물</v>
          </cell>
          <cell r="J452" t="str">
            <v>40.44</v>
          </cell>
        </row>
        <row r="453">
          <cell r="A453" t="str">
            <v>자연-029</v>
          </cell>
          <cell r="B453" t="str">
            <v>생명과학과</v>
          </cell>
          <cell r="C453" t="str">
            <v>자연과학대학</v>
          </cell>
          <cell r="D453" t="str">
            <v>생명과학과</v>
          </cell>
          <cell r="E453" t="str">
            <v>자연과학관</v>
          </cell>
          <cell r="F453">
            <v>540</v>
          </cell>
          <cell r="G453" t="str">
            <v>공동기기실</v>
          </cell>
          <cell r="H453" t="str">
            <v>H-507-F-05-40</v>
          </cell>
          <cell r="I453" t="str">
            <v>의학/생물</v>
          </cell>
          <cell r="J453" t="str">
            <v>59.27</v>
          </cell>
        </row>
        <row r="454">
          <cell r="A454" t="str">
            <v>자연-023</v>
          </cell>
          <cell r="B454" t="str">
            <v>화학과</v>
          </cell>
          <cell r="C454" t="str">
            <v>자연과학대학</v>
          </cell>
          <cell r="D454" t="str">
            <v>화학과</v>
          </cell>
          <cell r="E454" t="str">
            <v>자연과학관</v>
          </cell>
          <cell r="F454">
            <v>601</v>
          </cell>
          <cell r="G454" t="str">
            <v>고분자나노재료연구실</v>
          </cell>
          <cell r="H454" t="str">
            <v>H-507-F-06-01</v>
          </cell>
          <cell r="I454" t="str">
            <v>화학/화공</v>
          </cell>
          <cell r="J454" t="str">
            <v>80.64</v>
          </cell>
        </row>
        <row r="455">
          <cell r="A455" t="str">
            <v>자연-025</v>
          </cell>
          <cell r="B455" t="str">
            <v>화학과</v>
          </cell>
          <cell r="C455" t="str">
            <v>자연과학대학</v>
          </cell>
          <cell r="D455" t="str">
            <v>화학과</v>
          </cell>
          <cell r="E455" t="str">
            <v>자연과학관</v>
          </cell>
          <cell r="F455">
            <v>605</v>
          </cell>
          <cell r="G455" t="str">
            <v>산학협동연구실</v>
          </cell>
          <cell r="H455" t="str">
            <v>H-507-F-06-02</v>
          </cell>
          <cell r="I455" t="str">
            <v>화학/화공</v>
          </cell>
          <cell r="J455" t="str">
            <v>39.06</v>
          </cell>
        </row>
        <row r="456">
          <cell r="A456" t="str">
            <v>자연-063</v>
          </cell>
          <cell r="B456" t="str">
            <v>생명과학과</v>
          </cell>
          <cell r="C456" t="str">
            <v>자연과학대학</v>
          </cell>
          <cell r="D456" t="str">
            <v>생명과학과</v>
          </cell>
          <cell r="E456" t="str">
            <v>자연과학관</v>
          </cell>
          <cell r="F456" t="str">
            <v>603~4</v>
          </cell>
          <cell r="G456" t="str">
            <v>분자생화학연구실</v>
          </cell>
          <cell r="H456" t="str">
            <v>H-507-F-06-03</v>
          </cell>
          <cell r="I456" t="str">
            <v>의학/생물</v>
          </cell>
          <cell r="J456" t="str">
            <v>98.21</v>
          </cell>
        </row>
        <row r="457">
          <cell r="A457" t="str">
            <v>자연-026</v>
          </cell>
          <cell r="B457" t="str">
            <v>생명과학과</v>
          </cell>
          <cell r="C457" t="str">
            <v>자연과학대학</v>
          </cell>
          <cell r="D457" t="str">
            <v>생명과학과</v>
          </cell>
          <cell r="E457" t="str">
            <v>자연과학관</v>
          </cell>
          <cell r="F457">
            <v>606</v>
          </cell>
          <cell r="G457" t="str">
            <v>방사선실</v>
          </cell>
          <cell r="H457" t="str">
            <v>H-507-F-06-06</v>
          </cell>
          <cell r="I457" t="str">
            <v>의학/생물</v>
          </cell>
          <cell r="J457" t="str">
            <v>54.45</v>
          </cell>
        </row>
        <row r="458">
          <cell r="A458" t="str">
            <v>자연-010</v>
          </cell>
          <cell r="B458" t="str">
            <v>화학과</v>
          </cell>
          <cell r="C458" t="str">
            <v>자연과학대학</v>
          </cell>
          <cell r="D458" t="str">
            <v>화학과</v>
          </cell>
          <cell r="E458" t="str">
            <v>자연과학관</v>
          </cell>
          <cell r="F458">
            <v>610</v>
          </cell>
          <cell r="G458" t="str">
            <v>고분자물리화학실험실</v>
          </cell>
          <cell r="H458" t="str">
            <v>H-507-F-06-10</v>
          </cell>
          <cell r="I458" t="str">
            <v>화학/화공</v>
          </cell>
          <cell r="J458" t="str">
            <v>57.6</v>
          </cell>
        </row>
        <row r="459">
          <cell r="A459" t="str">
            <v>자연-011</v>
          </cell>
          <cell r="B459" t="str">
            <v>화학과</v>
          </cell>
          <cell r="C459" t="str">
            <v>자연과학대학</v>
          </cell>
          <cell r="D459" t="str">
            <v>화학과</v>
          </cell>
          <cell r="E459" t="str">
            <v>자연과학관</v>
          </cell>
          <cell r="F459">
            <v>614</v>
          </cell>
          <cell r="G459" t="str">
            <v>분광분석실험실</v>
          </cell>
          <cell r="H459" t="str">
            <v>H-507-F-06-14</v>
          </cell>
          <cell r="I459" t="str">
            <v>화학/화공</v>
          </cell>
          <cell r="J459" t="str">
            <v>57.6</v>
          </cell>
        </row>
        <row r="460">
          <cell r="A460" t="str">
            <v>자연-016</v>
          </cell>
          <cell r="B460" t="str">
            <v>화학과</v>
          </cell>
          <cell r="C460" t="str">
            <v>자연과학대학</v>
          </cell>
          <cell r="D460" t="str">
            <v>화학과</v>
          </cell>
          <cell r="E460" t="str">
            <v>자연과학관</v>
          </cell>
          <cell r="F460">
            <v>615</v>
          </cell>
          <cell r="G460" t="str">
            <v>무기나노화학실험실</v>
          </cell>
          <cell r="H460" t="str">
            <v>H-507-F-06-15</v>
          </cell>
          <cell r="I460" t="str">
            <v>화학/화공</v>
          </cell>
          <cell r="J460" t="str">
            <v>57.6</v>
          </cell>
        </row>
        <row r="461">
          <cell r="A461" t="str">
            <v>자연-012</v>
          </cell>
          <cell r="B461" t="str">
            <v>화학과</v>
          </cell>
          <cell r="C461" t="str">
            <v>자연과학대학</v>
          </cell>
          <cell r="D461" t="str">
            <v>화학과</v>
          </cell>
          <cell r="E461" t="str">
            <v>자연과학관</v>
          </cell>
          <cell r="F461">
            <v>616</v>
          </cell>
          <cell r="G461" t="str">
            <v>나노환경연구실</v>
          </cell>
          <cell r="H461" t="str">
            <v>H-507-F-06-16</v>
          </cell>
          <cell r="I461" t="str">
            <v>화학/화공</v>
          </cell>
          <cell r="J461" t="str">
            <v>86.4</v>
          </cell>
        </row>
        <row r="462">
          <cell r="A462" t="str">
            <v>자연-013</v>
          </cell>
          <cell r="B462" t="str">
            <v>화학과</v>
          </cell>
          <cell r="C462" t="str">
            <v>자연과학대학</v>
          </cell>
          <cell r="D462" t="str">
            <v>화학과</v>
          </cell>
          <cell r="E462" t="str">
            <v>자연과학관</v>
          </cell>
          <cell r="F462">
            <v>619</v>
          </cell>
          <cell r="G462" t="str">
            <v>광전자재료화학실험실</v>
          </cell>
          <cell r="H462" t="str">
            <v>H-507-F-06-19</v>
          </cell>
          <cell r="I462" t="str">
            <v>화학/화공</v>
          </cell>
          <cell r="J462" t="str">
            <v>57.6</v>
          </cell>
        </row>
        <row r="463">
          <cell r="A463" t="str">
            <v>자연-014</v>
          </cell>
          <cell r="B463" t="str">
            <v>화학과</v>
          </cell>
          <cell r="C463" t="str">
            <v>자연과학대학</v>
          </cell>
          <cell r="D463" t="str">
            <v>화학과</v>
          </cell>
          <cell r="E463" t="str">
            <v>자연과학관</v>
          </cell>
          <cell r="F463">
            <v>621</v>
          </cell>
          <cell r="G463" t="str">
            <v>무기나노재료실험실</v>
          </cell>
          <cell r="H463" t="str">
            <v>H-507-F-06-21</v>
          </cell>
          <cell r="I463" t="str">
            <v>화학/화공</v>
          </cell>
          <cell r="J463" t="str">
            <v>57.6</v>
          </cell>
        </row>
        <row r="464">
          <cell r="A464" t="str">
            <v>자연-015</v>
          </cell>
          <cell r="B464" t="str">
            <v>물리학과</v>
          </cell>
          <cell r="C464" t="str">
            <v>자연과학대학</v>
          </cell>
          <cell r="D464" t="str">
            <v>물리학과</v>
          </cell>
          <cell r="E464" t="str">
            <v>자연과학관</v>
          </cell>
          <cell r="F464">
            <v>623</v>
          </cell>
          <cell r="G464" t="str">
            <v>나노구조제조장치실</v>
          </cell>
          <cell r="H464" t="str">
            <v>H-507-F-06-23</v>
          </cell>
          <cell r="I464" t="str">
            <v>기계/물리</v>
          </cell>
          <cell r="J464" t="str">
            <v>144</v>
          </cell>
        </row>
        <row r="465">
          <cell r="A465" t="str">
            <v>자연-018</v>
          </cell>
          <cell r="B465" t="str">
            <v>물리학과</v>
          </cell>
          <cell r="C465" t="str">
            <v>자연과학대학</v>
          </cell>
          <cell r="D465" t="str">
            <v>물리학과</v>
          </cell>
          <cell r="E465" t="str">
            <v>자연과학관</v>
          </cell>
          <cell r="F465">
            <v>625</v>
          </cell>
          <cell r="G465" t="str">
            <v>신기능성재료및소자연구실</v>
          </cell>
          <cell r="H465" t="str">
            <v>H-507-F-06-25</v>
          </cell>
          <cell r="I465" t="str">
            <v>기계/물리</v>
          </cell>
          <cell r="J465" t="str">
            <v>57.6</v>
          </cell>
        </row>
        <row r="466">
          <cell r="A466" t="str">
            <v>자연-003</v>
          </cell>
          <cell r="B466" t="str">
            <v>물리학과</v>
          </cell>
          <cell r="C466" t="str">
            <v>자연과학대학</v>
          </cell>
          <cell r="D466" t="str">
            <v>물리학과</v>
          </cell>
          <cell r="E466" t="str">
            <v>자연과학관</v>
          </cell>
          <cell r="F466">
            <v>627</v>
          </cell>
          <cell r="G466" t="str">
            <v>표면물리실험실</v>
          </cell>
          <cell r="H466" t="str">
            <v>H-507-F-06-27</v>
          </cell>
          <cell r="I466" t="str">
            <v>기계/물리</v>
          </cell>
          <cell r="J466" t="str">
            <v>28.8</v>
          </cell>
        </row>
        <row r="467">
          <cell r="A467" t="str">
            <v>자연-002</v>
          </cell>
          <cell r="B467" t="str">
            <v>물리학과</v>
          </cell>
          <cell r="C467" t="str">
            <v>자연과학대학</v>
          </cell>
          <cell r="D467" t="str">
            <v>물리학과</v>
          </cell>
          <cell r="E467" t="str">
            <v>자연과학관</v>
          </cell>
          <cell r="F467">
            <v>628</v>
          </cell>
          <cell r="G467" t="str">
            <v>적외선분광학연구실</v>
          </cell>
          <cell r="H467" t="str">
            <v>H-507-F-06-28</v>
          </cell>
          <cell r="I467" t="str">
            <v>기계/물리</v>
          </cell>
          <cell r="J467" t="str">
            <v>57.6</v>
          </cell>
        </row>
        <row r="468">
          <cell r="A468" t="str">
            <v>자연-021</v>
          </cell>
          <cell r="B468" t="str">
            <v>생명과학과</v>
          </cell>
          <cell r="C468" t="str">
            <v>자연과학대학</v>
          </cell>
          <cell r="D468" t="str">
            <v>생명과학과</v>
          </cell>
          <cell r="E468" t="str">
            <v>자연과학관</v>
          </cell>
          <cell r="F468">
            <v>629</v>
          </cell>
          <cell r="G468" t="str">
            <v>하천생태연구실</v>
          </cell>
          <cell r="H468" t="str">
            <v>H-507-F-06-29</v>
          </cell>
          <cell r="I468" t="str">
            <v>의학/생물</v>
          </cell>
          <cell r="J468" t="str">
            <v>28.8</v>
          </cell>
        </row>
        <row r="469">
          <cell r="A469" t="str">
            <v>자연-094</v>
          </cell>
          <cell r="B469" t="str">
            <v>물리학과</v>
          </cell>
          <cell r="C469" t="str">
            <v>자연과학대학</v>
          </cell>
          <cell r="D469" t="str">
            <v>물리학과</v>
          </cell>
          <cell r="E469" t="str">
            <v>자연과학관</v>
          </cell>
          <cell r="F469">
            <v>630</v>
          </cell>
          <cell r="G469" t="str">
            <v>신기능성소재 및 소자연구실</v>
          </cell>
          <cell r="H469" t="str">
            <v>H-507-F-06-30</v>
          </cell>
          <cell r="I469" t="str">
            <v>기계/물리</v>
          </cell>
          <cell r="J469" t="str">
            <v>25.76</v>
          </cell>
        </row>
        <row r="470">
          <cell r="A470" t="str">
            <v>자연-006</v>
          </cell>
          <cell r="B470" t="str">
            <v>생명과학과</v>
          </cell>
          <cell r="C470" t="str">
            <v>자연과학대학</v>
          </cell>
          <cell r="D470" t="str">
            <v>생명과학과</v>
          </cell>
          <cell r="E470" t="str">
            <v>자연과학관</v>
          </cell>
          <cell r="F470">
            <v>633</v>
          </cell>
          <cell r="G470" t="str">
            <v>일반생물학실험실2</v>
          </cell>
          <cell r="H470" t="str">
            <v>H-507-F-06-33</v>
          </cell>
          <cell r="I470" t="str">
            <v>의학/생물</v>
          </cell>
          <cell r="J470" t="str">
            <v>113.8</v>
          </cell>
        </row>
        <row r="471">
          <cell r="A471" t="str">
            <v>자연-019</v>
          </cell>
          <cell r="B471" t="str">
            <v>생명과학과</v>
          </cell>
          <cell r="C471" t="str">
            <v>자연과학대학</v>
          </cell>
          <cell r="D471" t="str">
            <v>생명과학과</v>
          </cell>
          <cell r="E471" t="str">
            <v>자연과학관</v>
          </cell>
          <cell r="F471">
            <v>634</v>
          </cell>
          <cell r="G471" t="str">
            <v>실험준비실</v>
          </cell>
          <cell r="H471" t="str">
            <v>H-507-F-06-34</v>
          </cell>
          <cell r="I471" t="str">
            <v>의학/생물</v>
          </cell>
          <cell r="J471" t="str">
            <v>32.53</v>
          </cell>
        </row>
        <row r="472">
          <cell r="A472" t="str">
            <v>자연-007</v>
          </cell>
          <cell r="B472" t="str">
            <v>생명과학과</v>
          </cell>
          <cell r="C472" t="str">
            <v>자연과학대학</v>
          </cell>
          <cell r="D472" t="str">
            <v>생명과학과</v>
          </cell>
          <cell r="E472" t="str">
            <v>자연과학관</v>
          </cell>
          <cell r="F472">
            <v>635</v>
          </cell>
          <cell r="G472" t="str">
            <v>일반생물학실험실3</v>
          </cell>
          <cell r="H472" t="str">
            <v>H-507-F-06-35</v>
          </cell>
          <cell r="I472" t="str">
            <v>의학/생물</v>
          </cell>
          <cell r="J472" t="str">
            <v>74.4</v>
          </cell>
        </row>
        <row r="473">
          <cell r="A473" t="str">
            <v>자연-009</v>
          </cell>
          <cell r="B473" t="str">
            <v>화학과</v>
          </cell>
          <cell r="C473" t="str">
            <v>자연과학대학</v>
          </cell>
          <cell r="D473" t="str">
            <v>화학과</v>
          </cell>
          <cell r="E473" t="str">
            <v>자연과학관</v>
          </cell>
          <cell r="F473">
            <v>636</v>
          </cell>
          <cell r="G473" t="str">
            <v>유기합성연구실</v>
          </cell>
          <cell r="H473" t="str">
            <v>H-507-F-06-36</v>
          </cell>
          <cell r="I473" t="str">
            <v>화학/화공</v>
          </cell>
          <cell r="J473" t="str">
            <v>73.68</v>
          </cell>
        </row>
        <row r="474">
          <cell r="A474" t="str">
            <v>자연-008</v>
          </cell>
          <cell r="B474" t="str">
            <v>화학과</v>
          </cell>
          <cell r="C474" t="str">
            <v>자연과학대학</v>
          </cell>
          <cell r="D474" t="str">
            <v>화학과</v>
          </cell>
          <cell r="E474" t="str">
            <v>자연과학관</v>
          </cell>
          <cell r="F474">
            <v>637</v>
          </cell>
          <cell r="G474" t="str">
            <v>공동기기실</v>
          </cell>
          <cell r="H474" t="str">
            <v>H-507-F-06-37</v>
          </cell>
          <cell r="I474" t="str">
            <v>화학/화공</v>
          </cell>
          <cell r="J474" t="str">
            <v>99.71</v>
          </cell>
        </row>
        <row r="475">
          <cell r="A475" t="str">
            <v>자연-005</v>
          </cell>
          <cell r="B475" t="str">
            <v>화학과</v>
          </cell>
          <cell r="C475" t="str">
            <v>자연과학대학</v>
          </cell>
          <cell r="D475" t="str">
            <v>화학과</v>
          </cell>
          <cell r="E475" t="str">
            <v>자연과학관</v>
          </cell>
          <cell r="F475" t="str">
            <v>637-1</v>
          </cell>
          <cell r="G475" t="str">
            <v>공동기기실-1</v>
          </cell>
          <cell r="H475" t="str">
            <v>H-507-F-06-37-1</v>
          </cell>
          <cell r="I475" t="str">
            <v>화학/화공</v>
          </cell>
          <cell r="J475" t="str">
            <v>40.56</v>
          </cell>
        </row>
        <row r="476">
          <cell r="A476" t="str">
            <v>자연-004</v>
          </cell>
          <cell r="B476" t="str">
            <v>수학과</v>
          </cell>
          <cell r="C476" t="str">
            <v>자연과학대학</v>
          </cell>
          <cell r="D476" t="str">
            <v>수학과</v>
          </cell>
          <cell r="E476" t="str">
            <v>자연과학관</v>
          </cell>
          <cell r="F476">
            <v>740</v>
          </cell>
          <cell r="G476" t="str">
            <v>수리계산실</v>
          </cell>
          <cell r="H476" t="str">
            <v>H-507-F-07-40</v>
          </cell>
          <cell r="I476" t="str">
            <v>기타(pc실)</v>
          </cell>
          <cell r="J476" t="str">
            <v>115.2</v>
          </cell>
        </row>
        <row r="477">
          <cell r="A477" t="str">
            <v>자연-001</v>
          </cell>
          <cell r="B477" t="str">
            <v>의학연구지원센터</v>
          </cell>
          <cell r="C477" t="str">
            <v>산학협력단(의학연구지원센터)</v>
          </cell>
          <cell r="D477" t="str">
            <v>의학연구지원센터</v>
          </cell>
          <cell r="E477" t="str">
            <v>자연과학관</v>
          </cell>
          <cell r="F477" t="str">
            <v>PH</v>
          </cell>
          <cell r="G477" t="str">
            <v>실험동물연구실</v>
          </cell>
          <cell r="H477" t="str">
            <v>H-507-P-01-01</v>
          </cell>
          <cell r="I477" t="str">
            <v>의학/생물</v>
          </cell>
          <cell r="J477" t="str">
            <v>24</v>
          </cell>
        </row>
        <row r="478">
          <cell r="A478" t="str">
            <v>자연-102</v>
          </cell>
          <cell r="B478" t="str">
            <v>생명과학과</v>
          </cell>
          <cell r="C478" t="str">
            <v>자연과학대학</v>
          </cell>
          <cell r="D478" t="str">
            <v>생명과학과</v>
          </cell>
          <cell r="E478" t="str">
            <v>자연과학관</v>
          </cell>
          <cell r="F478" t="str">
            <v>PH</v>
          </cell>
          <cell r="G478" t="str">
            <v>양서류사육실</v>
          </cell>
          <cell r="H478" t="str">
            <v>H-507-P-01-01-1</v>
          </cell>
          <cell r="I478" t="str">
            <v>의학/생물</v>
          </cell>
          <cell r="J478" t="str">
            <v>21.01</v>
          </cell>
        </row>
        <row r="479">
          <cell r="A479" t="str">
            <v>재성-015</v>
          </cell>
          <cell r="B479" t="str">
            <v>건설환경공학과</v>
          </cell>
          <cell r="C479" t="str">
            <v>공과대학(WCD 건설환경공학과)</v>
          </cell>
          <cell r="D479" t="str">
            <v>건설환경공학과</v>
          </cell>
          <cell r="E479" t="str">
            <v>재성토목관</v>
          </cell>
          <cell r="F479" t="str">
            <v>B101</v>
          </cell>
          <cell r="G479" t="str">
            <v>수리학및해안공학실험실</v>
          </cell>
          <cell r="H479" t="str">
            <v>H-201-B-01-01</v>
          </cell>
          <cell r="I479" t="str">
            <v>건축/환경</v>
          </cell>
          <cell r="J479" t="str">
            <v>372.02</v>
          </cell>
        </row>
        <row r="480">
          <cell r="A480" t="str">
            <v>재성-014</v>
          </cell>
          <cell r="B480" t="str">
            <v>건설환경공학과</v>
          </cell>
          <cell r="C480" t="str">
            <v>공과대학(WCD 건설환경공학과)</v>
          </cell>
          <cell r="D480" t="str">
            <v>건설환경공학과</v>
          </cell>
          <cell r="E480" t="str">
            <v>재성토목관</v>
          </cell>
          <cell r="F480" t="str">
            <v>지하1층</v>
          </cell>
          <cell r="G480" t="str">
            <v>작업장(B102)</v>
          </cell>
          <cell r="H480" t="str">
            <v>H-201-B-01-02</v>
          </cell>
          <cell r="I480" t="str">
            <v>건축/환경</v>
          </cell>
          <cell r="J480" t="str">
            <v>103.04</v>
          </cell>
        </row>
        <row r="481">
          <cell r="A481" t="str">
            <v>재성-013</v>
          </cell>
          <cell r="B481" t="str">
            <v>건설환경공학과</v>
          </cell>
          <cell r="C481" t="str">
            <v>공과대학(WCD 건설환경공학과)</v>
          </cell>
          <cell r="D481" t="str">
            <v>건설환경공학과</v>
          </cell>
          <cell r="E481" t="str">
            <v>재성토목관</v>
          </cell>
          <cell r="F481" t="str">
            <v>B103</v>
          </cell>
          <cell r="G481" t="str">
            <v>토질실험실2</v>
          </cell>
          <cell r="H481" t="str">
            <v>H-201-B-01-03</v>
          </cell>
          <cell r="I481" t="str">
            <v>건축/환경</v>
          </cell>
          <cell r="J481" t="str">
            <v>95.92</v>
          </cell>
        </row>
        <row r="482">
          <cell r="A482" t="str">
            <v>재성-012</v>
          </cell>
          <cell r="B482" t="str">
            <v>건설환경공학과</v>
          </cell>
          <cell r="C482" t="str">
            <v>공과대학(WCD 건설환경공학과)</v>
          </cell>
          <cell r="D482" t="str">
            <v>건설환경공학과</v>
          </cell>
          <cell r="E482" t="str">
            <v>재성토목관</v>
          </cell>
          <cell r="F482" t="str">
            <v>B105</v>
          </cell>
          <cell r="G482" t="str">
            <v>토질실험실1</v>
          </cell>
          <cell r="H482" t="str">
            <v>H-201-B-01-05</v>
          </cell>
          <cell r="I482" t="str">
            <v>건축/환경</v>
          </cell>
          <cell r="J482" t="str">
            <v>306.82</v>
          </cell>
        </row>
        <row r="483">
          <cell r="A483" t="str">
            <v>재성-010</v>
          </cell>
          <cell r="B483" t="str">
            <v>건설환경공학과</v>
          </cell>
          <cell r="C483" t="str">
            <v>공과대학(WCD 건설환경공학과)</v>
          </cell>
          <cell r="D483" t="str">
            <v>건설환경공학과</v>
          </cell>
          <cell r="E483" t="str">
            <v>재성토목관</v>
          </cell>
          <cell r="F483">
            <v>105</v>
          </cell>
          <cell r="G483" t="str">
            <v>콘크리트실험실</v>
          </cell>
          <cell r="H483" t="str">
            <v>H-201-F-01-05</v>
          </cell>
          <cell r="I483" t="str">
            <v>건축/환경</v>
          </cell>
          <cell r="J483" t="str">
            <v>39.2</v>
          </cell>
        </row>
        <row r="484">
          <cell r="A484" t="str">
            <v>재성-009</v>
          </cell>
          <cell r="B484" t="str">
            <v>건설환경공학과</v>
          </cell>
          <cell r="C484" t="str">
            <v>공과대학(WCD 건설환경공학과)</v>
          </cell>
          <cell r="D484" t="str">
            <v>건설환경공학과</v>
          </cell>
          <cell r="E484" t="str">
            <v>재성토목관</v>
          </cell>
          <cell r="F484">
            <v>106</v>
          </cell>
          <cell r="G484" t="str">
            <v>전산고체구조실험실</v>
          </cell>
          <cell r="H484" t="str">
            <v>H-201-F-01-06</v>
          </cell>
          <cell r="I484" t="str">
            <v>건축/환경</v>
          </cell>
          <cell r="J484" t="str">
            <v>65.4</v>
          </cell>
        </row>
        <row r="485">
          <cell r="A485" t="str">
            <v>재성-008</v>
          </cell>
          <cell r="B485" t="str">
            <v>건설환경공학과</v>
          </cell>
          <cell r="C485" t="str">
            <v>공과대학(WCD 건설환경공학과)</v>
          </cell>
          <cell r="D485" t="str">
            <v>건설환경공학과</v>
          </cell>
          <cell r="E485" t="str">
            <v>재성토목관</v>
          </cell>
          <cell r="F485">
            <v>107</v>
          </cell>
          <cell r="G485" t="str">
            <v>교량구조실험실</v>
          </cell>
          <cell r="H485" t="str">
            <v>H-201-F-01-07</v>
          </cell>
          <cell r="I485" t="str">
            <v>건축/환경</v>
          </cell>
          <cell r="J485" t="str">
            <v>107.63</v>
          </cell>
        </row>
        <row r="486">
          <cell r="A486" t="str">
            <v>재성-007</v>
          </cell>
          <cell r="B486" t="str">
            <v>건설환경공학과</v>
          </cell>
          <cell r="C486" t="str">
            <v>공과대학(WCD 건설환경공학과)</v>
          </cell>
          <cell r="D486" t="str">
            <v>건설환경공학과</v>
          </cell>
          <cell r="E486" t="str">
            <v>재성토목관</v>
          </cell>
          <cell r="F486">
            <v>108</v>
          </cell>
          <cell r="G486" t="str">
            <v>첨단융합구조실험실</v>
          </cell>
          <cell r="H486" t="str">
            <v>H-201-F-01-08</v>
          </cell>
          <cell r="I486" t="str">
            <v>건축/환경</v>
          </cell>
          <cell r="J486" t="str">
            <v>269.19</v>
          </cell>
        </row>
        <row r="487">
          <cell r="A487" t="str">
            <v>재성-005</v>
          </cell>
          <cell r="B487" t="str">
            <v>건설환경공학과</v>
          </cell>
          <cell r="C487" t="str">
            <v>공과대학(WCD 건설환경공학과)</v>
          </cell>
          <cell r="D487" t="str">
            <v>건설환경공학과</v>
          </cell>
          <cell r="E487" t="str">
            <v>재성토목관</v>
          </cell>
          <cell r="F487">
            <v>205</v>
          </cell>
          <cell r="G487" t="str">
            <v>HPC실</v>
          </cell>
          <cell r="H487" t="str">
            <v>H-201-F-02-05</v>
          </cell>
          <cell r="I487" t="str">
            <v>건축/환경</v>
          </cell>
          <cell r="J487" t="str">
            <v>44.52</v>
          </cell>
        </row>
        <row r="488">
          <cell r="A488" t="str">
            <v>재성-003</v>
          </cell>
          <cell r="B488" t="str">
            <v>건설환경공학과</v>
          </cell>
          <cell r="C488" t="str">
            <v>공과대학(WCD 건설환경공학과)</v>
          </cell>
          <cell r="D488" t="str">
            <v>건설환경공학과</v>
          </cell>
          <cell r="E488" t="str">
            <v>재성토목관</v>
          </cell>
          <cell r="F488">
            <v>305</v>
          </cell>
          <cell r="G488" t="str">
            <v>컴퓨터실습실(305)</v>
          </cell>
          <cell r="H488" t="str">
            <v>H-201-F-03-05</v>
          </cell>
          <cell r="I488" t="str">
            <v>건축/환경</v>
          </cell>
          <cell r="J488" t="str">
            <v>107.7</v>
          </cell>
        </row>
        <row r="489">
          <cell r="A489" t="str">
            <v>재성-006</v>
          </cell>
          <cell r="B489" t="str">
            <v>건설환경공학과</v>
          </cell>
          <cell r="C489" t="str">
            <v>공과대학(WCD 건설환경공학과)</v>
          </cell>
          <cell r="D489" t="str">
            <v>건설환경공학과</v>
          </cell>
          <cell r="E489" t="str">
            <v>재성토목관</v>
          </cell>
          <cell r="F489">
            <v>511</v>
          </cell>
          <cell r="G489" t="str">
            <v>건설관리및자동화실험실</v>
          </cell>
          <cell r="H489" t="str">
            <v>H-201-F-05-11</v>
          </cell>
          <cell r="I489" t="str">
            <v>건축/환경</v>
          </cell>
          <cell r="J489" t="str">
            <v>54.08</v>
          </cell>
        </row>
        <row r="490">
          <cell r="A490" t="str">
            <v>재성-004</v>
          </cell>
          <cell r="B490" t="str">
            <v>건설환경공학과</v>
          </cell>
          <cell r="C490" t="str">
            <v>공과대학(WCD 건설환경공학과)</v>
          </cell>
          <cell r="D490" t="str">
            <v>건설환경공학과</v>
          </cell>
          <cell r="E490" t="str">
            <v>재성토목관</v>
          </cell>
          <cell r="F490">
            <v>601</v>
          </cell>
          <cell r="G490" t="str">
            <v>환경파일롯실험실</v>
          </cell>
          <cell r="H490" t="str">
            <v>H-201-F-06-01</v>
          </cell>
          <cell r="I490" t="str">
            <v>건축/환경</v>
          </cell>
          <cell r="J490" t="str">
            <v>15.55</v>
          </cell>
        </row>
        <row r="491">
          <cell r="A491" t="str">
            <v>재성-019</v>
          </cell>
          <cell r="B491" t="str">
            <v>건설환경공학과</v>
          </cell>
          <cell r="C491" t="str">
            <v>공과대학(WCD 건설환경공학과)</v>
          </cell>
          <cell r="D491" t="str">
            <v>건설환경공학과</v>
          </cell>
          <cell r="E491" t="str">
            <v>재성토목관</v>
          </cell>
          <cell r="F491">
            <v>609</v>
          </cell>
          <cell r="G491" t="str">
            <v>환경공학실험분석실</v>
          </cell>
          <cell r="H491" t="str">
            <v>H-201-F-06-09</v>
          </cell>
          <cell r="I491" t="str">
            <v>건축/환경</v>
          </cell>
          <cell r="J491" t="str">
            <v>27.05</v>
          </cell>
        </row>
        <row r="492">
          <cell r="A492" t="str">
            <v>재성-002</v>
          </cell>
          <cell r="B492" t="str">
            <v>건설환경공학과</v>
          </cell>
          <cell r="C492" t="str">
            <v>공과대학(WCD 건설환경공학과)</v>
          </cell>
          <cell r="D492" t="str">
            <v>건설환경공학과</v>
          </cell>
          <cell r="E492" t="str">
            <v>재성토목관</v>
          </cell>
          <cell r="F492">
            <v>610</v>
          </cell>
          <cell r="G492" t="str">
            <v>환경기기분석실</v>
          </cell>
          <cell r="H492" t="str">
            <v>H-201-F-06-10</v>
          </cell>
          <cell r="I492" t="str">
            <v>건축/환경</v>
          </cell>
          <cell r="J492" t="str">
            <v>27.03</v>
          </cell>
        </row>
        <row r="493">
          <cell r="A493" t="str">
            <v>재성-001</v>
          </cell>
          <cell r="B493" t="str">
            <v>건설환경공학과</v>
          </cell>
          <cell r="C493" t="str">
            <v>공과대학(WCD 건설환경공학과)</v>
          </cell>
          <cell r="D493" t="str">
            <v>건설환경공학과</v>
          </cell>
          <cell r="E493" t="str">
            <v>재성토목관</v>
          </cell>
          <cell r="F493">
            <v>611</v>
          </cell>
          <cell r="G493" t="str">
            <v>환경공학실험실</v>
          </cell>
          <cell r="H493" t="str">
            <v>H-201-F-06-11</v>
          </cell>
          <cell r="I493" t="str">
            <v>건축/환경</v>
          </cell>
          <cell r="J493" t="str">
            <v>134.73</v>
          </cell>
        </row>
        <row r="494">
          <cell r="A494" t="str">
            <v>재성-017</v>
          </cell>
          <cell r="B494" t="str">
            <v>건설환경공학과</v>
          </cell>
          <cell r="C494" t="str">
            <v>공과대학(WCD 건설환경공학과)</v>
          </cell>
          <cell r="D494" t="str">
            <v>건설환경공학과</v>
          </cell>
          <cell r="E494" t="str">
            <v>재성토목관</v>
          </cell>
          <cell r="F494">
            <v>707</v>
          </cell>
          <cell r="G494" t="str">
            <v>대기오염관리실험실</v>
          </cell>
          <cell r="H494" t="str">
            <v>H-201-F-07-07</v>
          </cell>
          <cell r="I494" t="str">
            <v>건축/환경</v>
          </cell>
          <cell r="J494" t="str">
            <v>27.03</v>
          </cell>
        </row>
        <row r="495">
          <cell r="A495" t="str">
            <v>재성-016</v>
          </cell>
          <cell r="B495" t="str">
            <v>건설환경공학과</v>
          </cell>
          <cell r="C495" t="str">
            <v>공과대학(WCD 건설환경공학과)</v>
          </cell>
          <cell r="D495" t="str">
            <v>건설환경공학과</v>
          </cell>
          <cell r="E495" t="str">
            <v>재성토목관</v>
          </cell>
          <cell r="F495">
            <v>708</v>
          </cell>
          <cell r="G495" t="str">
            <v>환경소재실험실</v>
          </cell>
          <cell r="H495" t="str">
            <v>H-201-F-07-08</v>
          </cell>
          <cell r="I495" t="str">
            <v>건축/환경</v>
          </cell>
          <cell r="J495" t="str">
            <v>54.06</v>
          </cell>
        </row>
        <row r="496">
          <cell r="A496" t="str">
            <v>재성-018</v>
          </cell>
          <cell r="B496" t="str">
            <v>건설환경공학과</v>
          </cell>
          <cell r="C496" t="str">
            <v>공과대학(WCD 건설환경공학과)</v>
          </cell>
          <cell r="D496" t="str">
            <v>건설환경공학과</v>
          </cell>
          <cell r="E496" t="str">
            <v>재성토목관</v>
          </cell>
          <cell r="F496">
            <v>709</v>
          </cell>
          <cell r="G496" t="str">
            <v>대기환경분석실험실</v>
          </cell>
          <cell r="H496" t="str">
            <v>H-201-F-07-09</v>
          </cell>
          <cell r="I496" t="str">
            <v>건축/환경</v>
          </cell>
          <cell r="J496" t="str">
            <v>80.66</v>
          </cell>
        </row>
        <row r="497">
          <cell r="A497" t="str">
            <v>정보-023</v>
          </cell>
          <cell r="B497" t="str">
            <v>연극영화학과</v>
          </cell>
          <cell r="C497" t="str">
            <v>예술체육대학</v>
          </cell>
          <cell r="D497" t="str">
            <v>연극영화학과</v>
          </cell>
          <cell r="E497" t="str">
            <v>정보통신관</v>
          </cell>
          <cell r="F497" t="str">
            <v>B104</v>
          </cell>
          <cell r="G497" t="str">
            <v>암실</v>
          </cell>
          <cell r="H497" t="str">
            <v>H-305-B-01-03-1</v>
          </cell>
          <cell r="I497" t="str">
            <v>기타(예체능)</v>
          </cell>
          <cell r="J497" t="str">
            <v>26.84</v>
          </cell>
        </row>
        <row r="498">
          <cell r="A498" t="str">
            <v>정보-029</v>
          </cell>
          <cell r="B498" t="str">
            <v>연극영화학과</v>
          </cell>
          <cell r="C498" t="str">
            <v>예술체육대학</v>
          </cell>
          <cell r="D498" t="str">
            <v>연극영화학과</v>
          </cell>
          <cell r="E498" t="str">
            <v>정보통신관</v>
          </cell>
          <cell r="F498">
            <v>112</v>
          </cell>
          <cell r="G498" t="str">
            <v>영화기자재실</v>
          </cell>
          <cell r="H498" t="str">
            <v>H-305-F-01-08</v>
          </cell>
          <cell r="I498" t="str">
            <v>기타(예체능)</v>
          </cell>
          <cell r="J498" t="str">
            <v>100.23</v>
          </cell>
        </row>
        <row r="499">
          <cell r="A499" t="str">
            <v>정보-036</v>
          </cell>
          <cell r="B499" t="str">
            <v>계산과학센터</v>
          </cell>
          <cell r="C499" t="str">
            <v>사업단/센터(연구지원팀)</v>
          </cell>
          <cell r="D499" t="str">
            <v>보로노이다이어그램연구단</v>
          </cell>
          <cell r="E499" t="str">
            <v>정보통신관</v>
          </cell>
          <cell r="F499">
            <v>309</v>
          </cell>
          <cell r="G499" t="str">
            <v>VDRC슈퍼컴퓨터센터</v>
          </cell>
          <cell r="H499" t="str">
            <v>H-305-F-03-17-2</v>
          </cell>
          <cell r="I499" t="str">
            <v>기타(컴퓨터)</v>
          </cell>
          <cell r="J499" t="str">
            <v>24.26</v>
          </cell>
        </row>
        <row r="500">
          <cell r="A500" t="str">
            <v>정보-034</v>
          </cell>
          <cell r="B500" t="str">
            <v>컴퓨터공학부</v>
          </cell>
          <cell r="C500" t="str">
            <v>공과대학 행정5팀</v>
          </cell>
          <cell r="D500" t="str">
            <v>컴퓨터공학부</v>
          </cell>
          <cell r="E500" t="str">
            <v>정보통신관</v>
          </cell>
          <cell r="F500">
            <v>503</v>
          </cell>
          <cell r="G500" t="str">
            <v>소프트웨어프로젝트실Ⅱ</v>
          </cell>
          <cell r="H500" t="str">
            <v>H-305-F-05-04</v>
          </cell>
          <cell r="I500" t="str">
            <v>기타(컴퓨터)</v>
          </cell>
          <cell r="J500" t="str">
            <v>116.06</v>
          </cell>
        </row>
        <row r="501">
          <cell r="A501" t="str">
            <v>정보-032</v>
          </cell>
          <cell r="B501" t="str">
            <v>컴퓨터공학부</v>
          </cell>
          <cell r="C501" t="str">
            <v>공과대학 행정5팀</v>
          </cell>
          <cell r="D501" t="str">
            <v>컴퓨터공학부</v>
          </cell>
          <cell r="E501" t="str">
            <v>정보통신관</v>
          </cell>
          <cell r="F501">
            <v>509</v>
          </cell>
          <cell r="G501" t="str">
            <v>PC실습실1</v>
          </cell>
          <cell r="H501" t="str">
            <v>H-305-F-05-16</v>
          </cell>
          <cell r="I501" t="str">
            <v>기타(컴퓨터)</v>
          </cell>
          <cell r="J501" t="str">
            <v>154.71</v>
          </cell>
        </row>
        <row r="502">
          <cell r="A502" t="str">
            <v>정보-031</v>
          </cell>
          <cell r="B502" t="str">
            <v>컴퓨터공학부</v>
          </cell>
          <cell r="C502" t="str">
            <v>공과대학 행정5팀</v>
          </cell>
          <cell r="D502" t="str">
            <v>컴퓨터공학부</v>
          </cell>
          <cell r="E502" t="str">
            <v>정보통신관</v>
          </cell>
          <cell r="F502">
            <v>510</v>
          </cell>
          <cell r="G502" t="str">
            <v>소프트웨어프로젝트실</v>
          </cell>
          <cell r="H502" t="str">
            <v>H-305-F-05-18</v>
          </cell>
          <cell r="I502" t="str">
            <v>기타(컴퓨터)</v>
          </cell>
          <cell r="J502" t="str">
            <v>155.12</v>
          </cell>
        </row>
        <row r="503">
          <cell r="A503" t="str">
            <v>정보-030</v>
          </cell>
          <cell r="B503" t="str">
            <v>융합전자공학부</v>
          </cell>
          <cell r="C503" t="str">
            <v>공과대학 행정2팀</v>
          </cell>
          <cell r="D503" t="str">
            <v>융합전자공학부</v>
          </cell>
          <cell r="E503" t="str">
            <v>정보통신관</v>
          </cell>
          <cell r="F503">
            <v>602</v>
          </cell>
          <cell r="G503" t="str">
            <v>지능로봇실험실</v>
          </cell>
          <cell r="H503" t="str">
            <v>H-305-F-06-02</v>
          </cell>
          <cell r="I503" t="str">
            <v>전기/전자</v>
          </cell>
          <cell r="J503" t="str">
            <v>64</v>
          </cell>
        </row>
        <row r="504">
          <cell r="A504" t="str">
            <v>정보-028</v>
          </cell>
          <cell r="B504" t="str">
            <v>융합전자공학부</v>
          </cell>
          <cell r="C504" t="str">
            <v>공과대학 행정2팀</v>
          </cell>
          <cell r="D504" t="str">
            <v>융합전자공학부</v>
          </cell>
          <cell r="E504" t="str">
            <v>정보통신관</v>
          </cell>
          <cell r="F504">
            <v>606</v>
          </cell>
          <cell r="G504" t="str">
            <v>첨단무선인식/통신기술연구센터</v>
          </cell>
          <cell r="H504" t="str">
            <v>H-305-F-06-08</v>
          </cell>
          <cell r="I504" t="str">
            <v>전기/전자</v>
          </cell>
          <cell r="J504" t="str">
            <v>102.95</v>
          </cell>
        </row>
        <row r="505">
          <cell r="A505" t="str">
            <v>정보-027</v>
          </cell>
          <cell r="B505" t="str">
            <v>컴퓨터공학부</v>
          </cell>
          <cell r="C505" t="str">
            <v>공과대학 행정5팀</v>
          </cell>
          <cell r="D505" t="str">
            <v>컴퓨터공학부</v>
          </cell>
          <cell r="E505" t="str">
            <v>정보통신관</v>
          </cell>
          <cell r="F505">
            <v>607</v>
          </cell>
          <cell r="G505" t="str">
            <v>SoC설계실험실</v>
          </cell>
          <cell r="H505" t="str">
            <v>H-305-F-06-09</v>
          </cell>
          <cell r="I505" t="str">
            <v>기타(컴퓨터)</v>
          </cell>
          <cell r="J505" t="str">
            <v>101.55</v>
          </cell>
        </row>
        <row r="506">
          <cell r="A506" t="str">
            <v>정보-026</v>
          </cell>
          <cell r="B506" t="str">
            <v>컴퓨터공학부</v>
          </cell>
          <cell r="C506" t="str">
            <v>공과대학 행정5팀</v>
          </cell>
          <cell r="D506" t="str">
            <v>컴퓨터공학부</v>
          </cell>
          <cell r="E506" t="str">
            <v>정보통신관</v>
          </cell>
          <cell r="F506">
            <v>608</v>
          </cell>
          <cell r="G506" t="str">
            <v>Linux실습실</v>
          </cell>
          <cell r="H506" t="str">
            <v>H-305-F-06-16</v>
          </cell>
          <cell r="I506" t="str">
            <v>기타(컴퓨터)</v>
          </cell>
          <cell r="J506" t="str">
            <v>128.15</v>
          </cell>
        </row>
        <row r="507">
          <cell r="A507" t="str">
            <v>정보-025</v>
          </cell>
          <cell r="B507" t="str">
            <v>컴퓨터공학부</v>
          </cell>
          <cell r="C507" t="str">
            <v>공과대학 행정5팀</v>
          </cell>
          <cell r="D507" t="str">
            <v>컴퓨터공학부</v>
          </cell>
          <cell r="E507" t="str">
            <v>정보통신관</v>
          </cell>
          <cell r="F507">
            <v>609</v>
          </cell>
          <cell r="G507" t="str">
            <v>임베디드시스템실습실</v>
          </cell>
          <cell r="H507" t="str">
            <v>H-305-F-06-18</v>
          </cell>
          <cell r="I507" t="str">
            <v>기타(컴퓨터)</v>
          </cell>
          <cell r="J507" t="str">
            <v>144</v>
          </cell>
        </row>
        <row r="508">
          <cell r="A508" t="str">
            <v>정보-024</v>
          </cell>
          <cell r="B508" t="str">
            <v>정보시스템학과</v>
          </cell>
          <cell r="C508" t="str">
            <v>공과대학 행정5팀</v>
          </cell>
          <cell r="D508" t="str">
            <v>정보시스템학과</v>
          </cell>
          <cell r="E508" t="str">
            <v>정보통신관</v>
          </cell>
          <cell r="F508">
            <v>703</v>
          </cell>
          <cell r="G508" t="str">
            <v>정보시스템학과실습실</v>
          </cell>
          <cell r="H508" t="str">
            <v>H-305-F-07-02</v>
          </cell>
          <cell r="I508" t="str">
            <v>전기/전자</v>
          </cell>
          <cell r="J508" t="str">
            <v>111.31</v>
          </cell>
        </row>
        <row r="509">
          <cell r="A509" t="str">
            <v>정보-041</v>
          </cell>
          <cell r="B509" t="str">
            <v>컴퓨터공학부</v>
          </cell>
          <cell r="C509" t="str">
            <v>공과대학 행정5팀</v>
          </cell>
          <cell r="D509" t="str">
            <v>컴퓨터공학부</v>
          </cell>
          <cell r="E509" t="str">
            <v>정보통신관</v>
          </cell>
          <cell r="F509">
            <v>818</v>
          </cell>
          <cell r="G509" t="str">
            <v>컴퓨터비전연구실</v>
          </cell>
          <cell r="H509" t="str">
            <v>H-305-F-08-01-1</v>
          </cell>
          <cell r="I509" t="str">
            <v>기타(컴퓨터)</v>
          </cell>
          <cell r="J509" t="str">
            <v>34</v>
          </cell>
        </row>
        <row r="510">
          <cell r="A510" t="str">
            <v>정보-022</v>
          </cell>
          <cell r="B510" t="str">
            <v>생명공학과</v>
          </cell>
          <cell r="C510" t="str">
            <v>공과대학 행정3팀</v>
          </cell>
          <cell r="D510" t="str">
            <v>생명공학과</v>
          </cell>
          <cell r="E510" t="str">
            <v>정보통신관</v>
          </cell>
          <cell r="F510" t="str">
            <v>912(우)</v>
          </cell>
          <cell r="G510" t="str">
            <v>RNAi유전자치료연구실</v>
          </cell>
          <cell r="H510" t="str">
            <v>H-305-F-09-17</v>
          </cell>
          <cell r="I510" t="str">
            <v>의학/생물</v>
          </cell>
          <cell r="J510" t="str">
            <v>314.53</v>
          </cell>
        </row>
        <row r="511">
          <cell r="A511" t="str">
            <v>정보-021</v>
          </cell>
          <cell r="B511" t="str">
            <v>생명공학과</v>
          </cell>
          <cell r="C511" t="str">
            <v>공과대학 행정3팀</v>
          </cell>
          <cell r="D511" t="str">
            <v>생명공학과</v>
          </cell>
          <cell r="E511" t="str">
            <v>정보통신관</v>
          </cell>
          <cell r="F511" t="str">
            <v>912(좌)</v>
          </cell>
          <cell r="G511" t="str">
            <v>응용유전생화학실험실(세포배양실Ⅰ,암실)</v>
          </cell>
          <cell r="H511" t="str">
            <v>H-305-F-09-17</v>
          </cell>
          <cell r="I511" t="str">
            <v>의학/생물</v>
          </cell>
          <cell r="J511" t="str">
            <v>314.53</v>
          </cell>
        </row>
        <row r="512">
          <cell r="A512" t="str">
            <v>정보-020</v>
          </cell>
          <cell r="B512" t="str">
            <v>생명공학과</v>
          </cell>
          <cell r="C512" t="str">
            <v>공과대학 행정3팀</v>
          </cell>
          <cell r="D512" t="str">
            <v>생명공학과</v>
          </cell>
          <cell r="E512" t="str">
            <v>정보통신관</v>
          </cell>
          <cell r="F512" t="str">
            <v>912(중)</v>
          </cell>
          <cell r="G512" t="str">
            <v>바이오의약연구실
(세포배양실Ⅱ,소형기기실, 저온실)</v>
          </cell>
          <cell r="H512" t="str">
            <v>H-305-F-09-17</v>
          </cell>
          <cell r="I512" t="str">
            <v>의학/생물</v>
          </cell>
          <cell r="J512" t="str">
            <v>314.53</v>
          </cell>
        </row>
        <row r="513">
          <cell r="A513" t="str">
            <v>정보-019</v>
          </cell>
          <cell r="B513" t="str">
            <v>생명공학과</v>
          </cell>
          <cell r="C513" t="str">
            <v>공과대학 행정3팀</v>
          </cell>
          <cell r="D513" t="str">
            <v>생명공학과</v>
          </cell>
          <cell r="E513" t="str">
            <v>정보통신관</v>
          </cell>
          <cell r="F513">
            <v>1001</v>
          </cell>
          <cell r="G513" t="str">
            <v>유전자치료연구실1</v>
          </cell>
          <cell r="H513" t="str">
            <v>H-305-F-10-01</v>
          </cell>
          <cell r="I513" t="str">
            <v>의학/생물</v>
          </cell>
          <cell r="J513" t="str">
            <v>65.12</v>
          </cell>
        </row>
        <row r="514">
          <cell r="A514" t="str">
            <v>정보-018</v>
          </cell>
          <cell r="B514" t="str">
            <v>생명공학과</v>
          </cell>
          <cell r="C514" t="str">
            <v>공과대학 행정3팀</v>
          </cell>
          <cell r="D514" t="str">
            <v>생명공학과</v>
          </cell>
          <cell r="E514" t="str">
            <v>정보통신관</v>
          </cell>
          <cell r="F514">
            <v>1002</v>
          </cell>
          <cell r="G514" t="str">
            <v>기기실-2</v>
          </cell>
          <cell r="H514" t="str">
            <v>H-305-F-10-02-1</v>
          </cell>
          <cell r="I514" t="str">
            <v>의학/생물</v>
          </cell>
          <cell r="J514" t="str">
            <v>32.46</v>
          </cell>
        </row>
        <row r="515">
          <cell r="A515" t="str">
            <v>정보-017</v>
          </cell>
          <cell r="B515" t="str">
            <v>생명공학과</v>
          </cell>
          <cell r="C515" t="str">
            <v>공과대학 행정3팀</v>
          </cell>
          <cell r="D515" t="str">
            <v>생명공학과</v>
          </cell>
          <cell r="E515" t="str">
            <v>정보통신관</v>
          </cell>
          <cell r="F515">
            <v>1003</v>
          </cell>
          <cell r="G515" t="str">
            <v>기기실-3</v>
          </cell>
          <cell r="H515" t="str">
            <v>H-305-F-10-02-2</v>
          </cell>
          <cell r="I515" t="str">
            <v>의학/생물</v>
          </cell>
          <cell r="J515" t="str">
            <v>34.55</v>
          </cell>
        </row>
        <row r="516">
          <cell r="A516" t="str">
            <v>정보-016</v>
          </cell>
          <cell r="B516" t="str">
            <v>생명공학과</v>
          </cell>
          <cell r="C516" t="str">
            <v>공과대학 행정3팀</v>
          </cell>
          <cell r="D516" t="str">
            <v>생명공학과</v>
          </cell>
          <cell r="E516" t="str">
            <v>정보통신관</v>
          </cell>
          <cell r="F516">
            <v>1012</v>
          </cell>
          <cell r="G516" t="str">
            <v>기기실-4</v>
          </cell>
          <cell r="H516" t="str">
            <v>H-305-F-10-09</v>
          </cell>
          <cell r="I516" t="str">
            <v>의학/생물</v>
          </cell>
          <cell r="J516" t="str">
            <v>44.54</v>
          </cell>
        </row>
        <row r="517">
          <cell r="A517" t="str">
            <v>정보-014</v>
          </cell>
          <cell r="B517" t="str">
            <v>생명공학과</v>
          </cell>
          <cell r="C517" t="str">
            <v>공과대학 행정3팀</v>
          </cell>
          <cell r="D517" t="str">
            <v>생명공학과</v>
          </cell>
          <cell r="E517" t="str">
            <v>정보통신관</v>
          </cell>
          <cell r="F517">
            <v>1014</v>
          </cell>
          <cell r="G517" t="str">
            <v>합성실</v>
          </cell>
          <cell r="H517" t="str">
            <v>H-305-F-10-11</v>
          </cell>
          <cell r="I517" t="str">
            <v>의학/생물</v>
          </cell>
          <cell r="J517" t="str">
            <v>82.53</v>
          </cell>
        </row>
        <row r="518">
          <cell r="A518" t="str">
            <v>정보-015</v>
          </cell>
          <cell r="B518" t="str">
            <v>생명공학과</v>
          </cell>
          <cell r="C518" t="str">
            <v>공과대학 행정3팀</v>
          </cell>
          <cell r="D518" t="str">
            <v>생명공학과</v>
          </cell>
          <cell r="E518" t="str">
            <v>정보통신관</v>
          </cell>
          <cell r="F518">
            <v>1015</v>
          </cell>
          <cell r="G518" t="str">
            <v>동물실</v>
          </cell>
          <cell r="H518" t="str">
            <v>H-305-F-10-12</v>
          </cell>
          <cell r="I518" t="str">
            <v>의학/생물</v>
          </cell>
          <cell r="J518" t="str">
            <v>49.39</v>
          </cell>
        </row>
        <row r="519">
          <cell r="A519" t="str">
            <v>정보-037</v>
          </cell>
          <cell r="B519" t="str">
            <v>의학연구지원센터</v>
          </cell>
          <cell r="C519" t="str">
            <v>산학협력단(의학연구지원센터)</v>
          </cell>
          <cell r="D519" t="str">
            <v>의학연구지원센터</v>
          </cell>
          <cell r="E519" t="str">
            <v>정보통신관</v>
          </cell>
          <cell r="F519" t="str">
            <v>1015-1~2</v>
          </cell>
          <cell r="G519" t="str">
            <v>실험동물연구실</v>
          </cell>
          <cell r="H519" t="str">
            <v>H-305-F-10-15-1</v>
          </cell>
          <cell r="I519" t="str">
            <v>의학/생물</v>
          </cell>
          <cell r="J519" t="str">
            <v>9.24</v>
          </cell>
        </row>
        <row r="520">
          <cell r="A520" t="str">
            <v>정보-013</v>
          </cell>
          <cell r="B520" t="str">
            <v>생명공학과</v>
          </cell>
          <cell r="C520" t="str">
            <v>공과대학 행정3팀</v>
          </cell>
          <cell r="D520" t="str">
            <v>생명공학과</v>
          </cell>
          <cell r="E520" t="str">
            <v>정보통신관</v>
          </cell>
          <cell r="F520" t="str">
            <v>1018(우)</v>
          </cell>
          <cell r="G520" t="str">
            <v>나노생체재료연구실(소형기기실)</v>
          </cell>
          <cell r="H520" t="str">
            <v>H-305-F-10-17</v>
          </cell>
          <cell r="I520" t="str">
            <v>의학/생물</v>
          </cell>
          <cell r="J520" t="str">
            <v>277.18</v>
          </cell>
        </row>
        <row r="521">
          <cell r="A521" t="str">
            <v>정보-012</v>
          </cell>
          <cell r="B521" t="str">
            <v>생명공학과</v>
          </cell>
          <cell r="C521" t="str">
            <v>공과대학 행정3팀</v>
          </cell>
          <cell r="D521" t="str">
            <v>생명공학과</v>
          </cell>
          <cell r="E521" t="str">
            <v>정보통신관</v>
          </cell>
          <cell r="F521" t="str">
            <v>1018(좌)</v>
          </cell>
          <cell r="G521" t="str">
            <v>시스템생물학연구실(세포배양실Ⅳ)</v>
          </cell>
          <cell r="H521" t="str">
            <v>H-305-F-10-17</v>
          </cell>
          <cell r="I521" t="str">
            <v>의학/생물</v>
          </cell>
          <cell r="J521" t="str">
            <v>277.18</v>
          </cell>
        </row>
        <row r="522">
          <cell r="A522" t="str">
            <v>정보-011</v>
          </cell>
          <cell r="B522" t="str">
            <v>생명공학과</v>
          </cell>
          <cell r="C522" t="str">
            <v>공과대학 행정3팀</v>
          </cell>
          <cell r="D522" t="str">
            <v>생명공학과</v>
          </cell>
          <cell r="E522" t="str">
            <v>정보통신관</v>
          </cell>
          <cell r="F522" t="str">
            <v>1018(중)</v>
          </cell>
          <cell r="G522" t="str">
            <v>유전자치료연구실(77-1018)</v>
          </cell>
          <cell r="H522" t="str">
            <v>H-305-F-10-17</v>
          </cell>
          <cell r="I522" t="str">
            <v>의학/생물</v>
          </cell>
          <cell r="J522" t="str">
            <v>277.18</v>
          </cell>
        </row>
        <row r="523">
          <cell r="A523" t="str">
            <v>정보-010</v>
          </cell>
          <cell r="B523" t="str">
            <v>의학연구지원센터</v>
          </cell>
          <cell r="C523" t="str">
            <v>산학협력단(의학연구지원센터)</v>
          </cell>
          <cell r="D523" t="str">
            <v>의학연구지원센터</v>
          </cell>
          <cell r="E523" t="str">
            <v>정보통신관</v>
          </cell>
          <cell r="F523">
            <v>1101</v>
          </cell>
          <cell r="G523" t="str">
            <v>실험동물연구실</v>
          </cell>
          <cell r="H523" t="str">
            <v>H-305-F-11-01</v>
          </cell>
          <cell r="I523" t="str">
            <v>의학/생물</v>
          </cell>
          <cell r="J523" t="str">
            <v>66.74</v>
          </cell>
        </row>
        <row r="524">
          <cell r="A524" t="str">
            <v>정보-040</v>
          </cell>
          <cell r="B524" t="str">
            <v>자원환경공학과</v>
          </cell>
          <cell r="C524" t="str">
            <v>공과대학 행정1팀</v>
          </cell>
          <cell r="D524" t="str">
            <v>자원환경공학과</v>
          </cell>
          <cell r="E524" t="str">
            <v>정보통신관</v>
          </cell>
          <cell r="F524">
            <v>1104</v>
          </cell>
          <cell r="G524" t="str">
            <v>바이오에너지&amp;환경복원준비실</v>
          </cell>
          <cell r="H524" t="str">
            <v>H-305-F-11-03-2</v>
          </cell>
          <cell r="I524" t="str">
            <v>에너지/자원</v>
          </cell>
          <cell r="J524" t="str">
            <v>23.74</v>
          </cell>
        </row>
        <row r="525">
          <cell r="A525" t="str">
            <v>정보-038</v>
          </cell>
          <cell r="B525" t="str">
            <v>자원환경공학과</v>
          </cell>
          <cell r="C525" t="str">
            <v>공과대학 행정1팀</v>
          </cell>
          <cell r="D525" t="str">
            <v>자원환경공학과</v>
          </cell>
          <cell r="E525" t="str">
            <v>정보통신관</v>
          </cell>
          <cell r="F525">
            <v>1105</v>
          </cell>
          <cell r="G525" t="str">
            <v>바이오에너지&amp;환경복원실험실</v>
          </cell>
          <cell r="H525" t="str">
            <v>H-305-F-11-04</v>
          </cell>
          <cell r="I525" t="str">
            <v>에너지/자원</v>
          </cell>
          <cell r="J525" t="str">
            <v>111.16</v>
          </cell>
        </row>
        <row r="526">
          <cell r="A526" t="str">
            <v>정보-009</v>
          </cell>
          <cell r="B526" t="str">
            <v>생명공학과</v>
          </cell>
          <cell r="C526" t="str">
            <v>공과대학 행정3팀</v>
          </cell>
          <cell r="D526" t="str">
            <v>생명공학과</v>
          </cell>
          <cell r="E526" t="str">
            <v>정보통신관</v>
          </cell>
          <cell r="F526">
            <v>1108</v>
          </cell>
          <cell r="G526" t="str">
            <v>유전자치료연구실</v>
          </cell>
          <cell r="H526" t="str">
            <v>H-305-F-11-09</v>
          </cell>
          <cell r="I526" t="str">
            <v>의학/생물</v>
          </cell>
          <cell r="J526" t="str">
            <v>65.68</v>
          </cell>
        </row>
        <row r="527">
          <cell r="A527" t="str">
            <v>정보-008</v>
          </cell>
          <cell r="B527" t="str">
            <v>생명공학과</v>
          </cell>
          <cell r="C527" t="str">
            <v>공과대학 행정3팀</v>
          </cell>
          <cell r="D527" t="str">
            <v>생명공학과</v>
          </cell>
          <cell r="E527" t="str">
            <v>정보통신관</v>
          </cell>
          <cell r="F527">
            <v>1109</v>
          </cell>
          <cell r="G527" t="str">
            <v>세포및생체모사공학연구실
(조직분석실, 분자영상장비분석실)</v>
          </cell>
          <cell r="H527" t="str">
            <v>H-305-F-11-11~-1</v>
          </cell>
          <cell r="I527" t="str">
            <v>의학/생물</v>
          </cell>
          <cell r="J527" t="str">
            <v>25.59</v>
          </cell>
        </row>
        <row r="528">
          <cell r="A528" t="str">
            <v>정보-033</v>
          </cell>
          <cell r="B528" t="str">
            <v>의학연구지원센터</v>
          </cell>
          <cell r="C528" t="str">
            <v>산학협력단(의학연구지원센터)</v>
          </cell>
          <cell r="D528" t="str">
            <v>의학연구지원센터</v>
          </cell>
          <cell r="E528" t="str">
            <v>정보통신관</v>
          </cell>
          <cell r="F528" t="str">
            <v>1115-1~2</v>
          </cell>
          <cell r="G528" t="str">
            <v>실험동물연구실</v>
          </cell>
          <cell r="H528" t="str">
            <v>H-305-F-11-15-1</v>
          </cell>
          <cell r="I528" t="str">
            <v>의학/생물</v>
          </cell>
          <cell r="J528" t="str">
            <v>9.24</v>
          </cell>
        </row>
        <row r="529">
          <cell r="A529" t="str">
            <v>정보-006</v>
          </cell>
          <cell r="B529" t="str">
            <v>생명공학과</v>
          </cell>
          <cell r="C529" t="str">
            <v>공과대학 행정3팀</v>
          </cell>
          <cell r="D529" t="str">
            <v>생명공학과</v>
          </cell>
          <cell r="E529" t="str">
            <v>정보통신관</v>
          </cell>
          <cell r="F529" t="str">
            <v>1110(우)</v>
          </cell>
          <cell r="G529" t="str">
            <v>치료세포공학연구실</v>
          </cell>
          <cell r="H529" t="str">
            <v>H-305-F-11-18</v>
          </cell>
          <cell r="I529" t="str">
            <v>의학/생물</v>
          </cell>
          <cell r="J529" t="str">
            <v>21.3</v>
          </cell>
        </row>
        <row r="530">
          <cell r="A530" t="str">
            <v>정보-005</v>
          </cell>
          <cell r="B530" t="str">
            <v>생명공학과</v>
          </cell>
          <cell r="C530" t="str">
            <v>공과대학 행정3팀</v>
          </cell>
          <cell r="D530" t="str">
            <v>생명공학과</v>
          </cell>
          <cell r="E530" t="str">
            <v>정보통신관</v>
          </cell>
          <cell r="F530" t="str">
            <v>1110(좌)</v>
          </cell>
          <cell r="G530" t="str">
            <v>세포및생체모사공학연구실(동물수술실,소형기기실,세포배양실Ⅳ)</v>
          </cell>
          <cell r="H530" t="str">
            <v>H-305-F-11-18</v>
          </cell>
          <cell r="I530" t="str">
            <v>의학/생물</v>
          </cell>
          <cell r="J530" t="str">
            <v>21.3</v>
          </cell>
        </row>
        <row r="531">
          <cell r="A531" t="str">
            <v>정보-039</v>
          </cell>
          <cell r="B531" t="str">
            <v>생명공학과</v>
          </cell>
          <cell r="C531" t="str">
            <v>공과대학 행정3팀</v>
          </cell>
          <cell r="D531" t="str">
            <v>생명공학과</v>
          </cell>
          <cell r="E531" t="str">
            <v>정보통신관</v>
          </cell>
          <cell r="F531" t="str">
            <v>1110(중)</v>
          </cell>
          <cell r="G531" t="str">
            <v>학부실험실</v>
          </cell>
          <cell r="H531" t="str">
            <v>H-305-F-11-18</v>
          </cell>
          <cell r="I531" t="str">
            <v>의학/생물</v>
          </cell>
          <cell r="J531" t="str">
            <v>21.3</v>
          </cell>
        </row>
        <row r="532">
          <cell r="A532" t="str">
            <v>정보-007</v>
          </cell>
          <cell r="B532" t="str">
            <v>융합전자공학부</v>
          </cell>
          <cell r="C532" t="str">
            <v>공과대학 행정2팀</v>
          </cell>
          <cell r="D532" t="str">
            <v>융합전자공학부</v>
          </cell>
          <cell r="E532" t="str">
            <v>정보통신관</v>
          </cell>
          <cell r="F532">
            <v>1207</v>
          </cell>
          <cell r="G532" t="str">
            <v>디스플레이공학연구소</v>
          </cell>
          <cell r="H532" t="str">
            <v>H-305-F-12-05</v>
          </cell>
          <cell r="I532" t="str">
            <v>전기/전자</v>
          </cell>
          <cell r="J532" t="str">
            <v>49.65</v>
          </cell>
        </row>
        <row r="533">
          <cell r="A533" t="str">
            <v>정보-004</v>
          </cell>
          <cell r="B533" t="str">
            <v>융합전자공학부</v>
          </cell>
          <cell r="C533" t="str">
            <v>공과대학 행정2팀</v>
          </cell>
          <cell r="D533" t="str">
            <v>융합전자공학부</v>
          </cell>
          <cell r="E533" t="str">
            <v>정보통신관</v>
          </cell>
          <cell r="F533">
            <v>1212</v>
          </cell>
          <cell r="G533" t="str">
            <v>LCD 공정교육실2</v>
          </cell>
          <cell r="H533" t="str">
            <v>H-305-F-12-11</v>
          </cell>
          <cell r="I533" t="str">
            <v>전기/전자</v>
          </cell>
          <cell r="J533" t="str">
            <v>126.51</v>
          </cell>
        </row>
        <row r="534">
          <cell r="A534" t="str">
            <v>정보-003</v>
          </cell>
          <cell r="B534" t="str">
            <v>융합전자공학부</v>
          </cell>
          <cell r="C534" t="str">
            <v>공과대학 행정2팀</v>
          </cell>
          <cell r="D534" t="str">
            <v>융합전자공학부</v>
          </cell>
          <cell r="E534" t="str">
            <v>정보통신관</v>
          </cell>
          <cell r="F534">
            <v>1213</v>
          </cell>
          <cell r="G534" t="str">
            <v>유기박막증착실</v>
          </cell>
          <cell r="H534" t="str">
            <v>H-305-F-12-13</v>
          </cell>
          <cell r="I534" t="str">
            <v>전기/전자</v>
          </cell>
          <cell r="J534" t="str">
            <v>20.15</v>
          </cell>
        </row>
        <row r="535">
          <cell r="A535" t="str">
            <v>정보-002</v>
          </cell>
          <cell r="B535" t="str">
            <v>융합전자공학부</v>
          </cell>
          <cell r="C535" t="str">
            <v>공과대학 행정2팀</v>
          </cell>
          <cell r="D535" t="str">
            <v>융합전자공학부</v>
          </cell>
          <cell r="E535" t="str">
            <v>정보통신관</v>
          </cell>
          <cell r="F535">
            <v>1214</v>
          </cell>
          <cell r="G535" t="str">
            <v>모듈제작및측정실</v>
          </cell>
          <cell r="H535" t="str">
            <v>H-305-F-12-15</v>
          </cell>
          <cell r="I535" t="str">
            <v>전기/전자</v>
          </cell>
          <cell r="J535" t="str">
            <v>163.93</v>
          </cell>
        </row>
        <row r="536">
          <cell r="A536" t="str">
            <v>정보-035</v>
          </cell>
          <cell r="B536" t="str">
            <v>디스플레이공학연구소</v>
          </cell>
          <cell r="C536" t="str">
            <v>부설연구기관(연구진흥팀)</v>
          </cell>
          <cell r="D536" t="str">
            <v>디스플레이공학연구소</v>
          </cell>
          <cell r="E536" t="str">
            <v>정보통신관</v>
          </cell>
          <cell r="F536">
            <v>1215</v>
          </cell>
          <cell r="G536" t="str">
            <v>센터사무실</v>
          </cell>
          <cell r="H536" t="str">
            <v>H-305-F-12-17</v>
          </cell>
          <cell r="I536" t="str">
            <v>전기/전자</v>
          </cell>
          <cell r="J536" t="str">
            <v>49.7</v>
          </cell>
        </row>
        <row r="537">
          <cell r="A537" t="str">
            <v>정보-001</v>
          </cell>
          <cell r="B537" t="str">
            <v>융합전자공학부</v>
          </cell>
          <cell r="C537" t="str">
            <v>공과대학 행정2팀</v>
          </cell>
          <cell r="D537" t="str">
            <v>융합전자공학부</v>
          </cell>
          <cell r="E537" t="str">
            <v>정보통신관</v>
          </cell>
          <cell r="F537">
            <v>1217</v>
          </cell>
          <cell r="G537" t="str">
            <v>구동회로설계실</v>
          </cell>
          <cell r="H537" t="str">
            <v>H-305-F-12-19-1</v>
          </cell>
          <cell r="I537" t="str">
            <v>전기/전자</v>
          </cell>
          <cell r="J537" t="str">
            <v>55.15</v>
          </cell>
        </row>
        <row r="538">
          <cell r="A538" t="str">
            <v>1의학-031</v>
          </cell>
          <cell r="B538" t="str">
            <v>의학연구지원센터</v>
          </cell>
          <cell r="C538" t="str">
            <v>산학협력단(의학연구지원센터)</v>
          </cell>
          <cell r="D538" t="str">
            <v>의학연구지원센터</v>
          </cell>
          <cell r="E538" t="str">
            <v>제1의학관</v>
          </cell>
          <cell r="F538" t="str">
            <v>1층</v>
          </cell>
          <cell r="G538" t="str">
            <v>실험동물연구실</v>
          </cell>
          <cell r="H538" t="str">
            <v>H-604-F-01-07-1</v>
          </cell>
          <cell r="I538" t="str">
            <v>의학/생물</v>
          </cell>
          <cell r="J538" t="str">
            <v>28.17</v>
          </cell>
        </row>
        <row r="539">
          <cell r="A539" t="str">
            <v>1의학-030</v>
          </cell>
          <cell r="B539" t="str">
            <v>해부세포생물학교실</v>
          </cell>
          <cell r="C539" t="str">
            <v>의과대학</v>
          </cell>
          <cell r="D539" t="str">
            <v>해부세포생물학교실</v>
          </cell>
          <cell r="E539" t="str">
            <v>제1의학관</v>
          </cell>
          <cell r="F539" t="str">
            <v>109-1</v>
          </cell>
          <cell r="G539" t="str">
            <v>해부학실험준비실2</v>
          </cell>
          <cell r="H539" t="str">
            <v>H-604-F-01-09-1</v>
          </cell>
          <cell r="I539" t="str">
            <v>의학/생물</v>
          </cell>
          <cell r="J539" t="str">
            <v>75.81</v>
          </cell>
        </row>
        <row r="540">
          <cell r="A540" t="str">
            <v>1의학-029</v>
          </cell>
          <cell r="B540" t="str">
            <v>해부세포생물학교실</v>
          </cell>
          <cell r="C540" t="str">
            <v>의과대학</v>
          </cell>
          <cell r="D540" t="str">
            <v>해부세포생물학교실</v>
          </cell>
          <cell r="E540" t="str">
            <v>제1의학관</v>
          </cell>
          <cell r="F540">
            <v>111</v>
          </cell>
          <cell r="G540" t="str">
            <v>해부학실습실</v>
          </cell>
          <cell r="H540" t="str">
            <v>H-604-F-01-11</v>
          </cell>
          <cell r="I540" t="str">
            <v>의학/생물</v>
          </cell>
          <cell r="J540" t="str">
            <v>342.89</v>
          </cell>
        </row>
        <row r="541">
          <cell r="A541" t="str">
            <v>1의학-028</v>
          </cell>
          <cell r="B541" t="str">
            <v>해부세포생물학교실</v>
          </cell>
          <cell r="C541" t="str">
            <v>의과대학</v>
          </cell>
          <cell r="D541" t="str">
            <v>해부세포생물학교실</v>
          </cell>
          <cell r="E541" t="str">
            <v>제1의학관</v>
          </cell>
          <cell r="F541">
            <v>119</v>
          </cell>
          <cell r="G541" t="str">
            <v>해부학실습준비실1</v>
          </cell>
          <cell r="H541" t="str">
            <v>H-604-F-01-19</v>
          </cell>
          <cell r="I541" t="str">
            <v>의학/생물</v>
          </cell>
          <cell r="J541" t="str">
            <v>49.92</v>
          </cell>
        </row>
        <row r="542">
          <cell r="A542" t="str">
            <v>1의학-026</v>
          </cell>
          <cell r="B542" t="str">
            <v>의학연구지원센터</v>
          </cell>
          <cell r="C542" t="str">
            <v>산학협력단(의학연구지원센터)</v>
          </cell>
          <cell r="D542" t="str">
            <v>의학연구지원센터</v>
          </cell>
          <cell r="E542" t="str">
            <v>제1의학관</v>
          </cell>
          <cell r="F542" t="str">
            <v>2층</v>
          </cell>
          <cell r="G542" t="str">
            <v>실험동물연구실</v>
          </cell>
          <cell r="H542" t="str">
            <v>H-604-F-02-06-1</v>
          </cell>
          <cell r="I542" t="str">
            <v>의학/생물</v>
          </cell>
          <cell r="J542" t="str">
            <v>7.82</v>
          </cell>
        </row>
        <row r="543">
          <cell r="A543" t="str">
            <v>1의학-027</v>
          </cell>
          <cell r="B543" t="str">
            <v>의학연구지원센터</v>
          </cell>
          <cell r="C543" t="str">
            <v>산학협력단(의학연구지원센터)</v>
          </cell>
          <cell r="D543" t="str">
            <v>의학연구지원센터</v>
          </cell>
          <cell r="E543" t="str">
            <v>제1의학관</v>
          </cell>
          <cell r="F543">
            <v>207</v>
          </cell>
          <cell r="G543" t="str">
            <v>실험동물연구실</v>
          </cell>
          <cell r="H543" t="str">
            <v>H-604-F-02-07-1</v>
          </cell>
          <cell r="I543" t="str">
            <v>의학/생물</v>
          </cell>
          <cell r="J543" t="str">
            <v>24.23</v>
          </cell>
        </row>
        <row r="544">
          <cell r="A544" t="str">
            <v>1의학-025</v>
          </cell>
          <cell r="B544" t="str">
            <v>행정팀</v>
          </cell>
          <cell r="C544" t="str">
            <v>의과대학</v>
          </cell>
          <cell r="D544" t="str">
            <v>행정팀</v>
          </cell>
          <cell r="E544" t="str">
            <v>제1의학관</v>
          </cell>
          <cell r="F544">
            <v>209</v>
          </cell>
          <cell r="G544" t="str">
            <v>냉동고실</v>
          </cell>
          <cell r="H544" t="str">
            <v>H-604-F-02-09</v>
          </cell>
          <cell r="I544" t="str">
            <v>의학/생물</v>
          </cell>
          <cell r="J544" t="str">
            <v>27.17</v>
          </cell>
        </row>
        <row r="545">
          <cell r="A545" t="str">
            <v>1의학-024</v>
          </cell>
          <cell r="B545" t="str">
            <v>미생물학교실</v>
          </cell>
          <cell r="C545" t="str">
            <v>의과대학</v>
          </cell>
          <cell r="D545" t="str">
            <v>미생물학교실</v>
          </cell>
          <cell r="E545" t="str">
            <v>제1의학관</v>
          </cell>
          <cell r="F545" t="str">
            <v>210-1</v>
          </cell>
          <cell r="G545" t="str">
            <v>고위험병원체연구실</v>
          </cell>
          <cell r="H545" t="str">
            <v>H-604-F-02-10-1</v>
          </cell>
          <cell r="I545" t="str">
            <v>의학/생물</v>
          </cell>
          <cell r="J545" t="str">
            <v>73.64</v>
          </cell>
        </row>
        <row r="546">
          <cell r="A546" t="str">
            <v>1의학-035</v>
          </cell>
          <cell r="B546" t="str">
            <v>해부세포생물학교실</v>
          </cell>
          <cell r="C546" t="str">
            <v>의과대학</v>
          </cell>
          <cell r="D546" t="str">
            <v>해부세포생물학교실</v>
          </cell>
          <cell r="E546" t="str">
            <v>제1의학관</v>
          </cell>
          <cell r="F546" t="str">
            <v>212-1</v>
          </cell>
          <cell r="G546" t="str">
            <v>신경형태학연구실1</v>
          </cell>
          <cell r="H546" t="str">
            <v>H-604-F-02-12-1</v>
          </cell>
          <cell r="I546" t="str">
            <v>의학/생물</v>
          </cell>
          <cell r="J546" t="str">
            <v>30.5</v>
          </cell>
        </row>
        <row r="547">
          <cell r="A547" t="str">
            <v>1의학-022</v>
          </cell>
          <cell r="B547" t="str">
            <v>행정팀</v>
          </cell>
          <cell r="C547" t="str">
            <v>의과대학</v>
          </cell>
          <cell r="D547" t="str">
            <v>행정팀</v>
          </cell>
          <cell r="E547" t="str">
            <v>제1의학관</v>
          </cell>
          <cell r="F547">
            <v>213</v>
          </cell>
          <cell r="G547" t="str">
            <v>제1실습실</v>
          </cell>
          <cell r="H547" t="str">
            <v>H-604-F-02-13</v>
          </cell>
          <cell r="I547" t="str">
            <v>의학/생물</v>
          </cell>
          <cell r="J547" t="str">
            <v>227.38</v>
          </cell>
        </row>
        <row r="548">
          <cell r="A548" t="str">
            <v>1의학-033</v>
          </cell>
          <cell r="B548" t="str">
            <v>행정팀</v>
          </cell>
          <cell r="C548" t="str">
            <v>의과대학</v>
          </cell>
          <cell r="D548" t="str">
            <v>행정팀</v>
          </cell>
          <cell r="E548" t="str">
            <v>제1의학관</v>
          </cell>
          <cell r="F548" t="str">
            <v>213-1</v>
          </cell>
          <cell r="G548" t="str">
            <v>실험준비실1</v>
          </cell>
          <cell r="H548" t="str">
            <v>H-604-F-02-13-1</v>
          </cell>
          <cell r="I548" t="str">
            <v>의학/생물</v>
          </cell>
          <cell r="J548" t="str">
            <v>33.65</v>
          </cell>
        </row>
        <row r="549">
          <cell r="A549" t="str">
            <v>1의학-021</v>
          </cell>
          <cell r="B549" t="str">
            <v>의학연구지원센터</v>
          </cell>
          <cell r="C549" t="str">
            <v>산학협력단(의학연구지원센터)</v>
          </cell>
          <cell r="D549" t="str">
            <v>의학연구지원센터</v>
          </cell>
          <cell r="E549" t="str">
            <v>제1의학관</v>
          </cell>
          <cell r="F549" t="str">
            <v>217-2</v>
          </cell>
          <cell r="G549" t="str">
            <v>중동물실험실</v>
          </cell>
          <cell r="H549" t="str">
            <v>H-604-F-02-17-2</v>
          </cell>
          <cell r="I549" t="str">
            <v>의학/생물</v>
          </cell>
          <cell r="J549" t="str">
            <v>24.78</v>
          </cell>
        </row>
        <row r="550">
          <cell r="A550" t="str">
            <v>1의학-034</v>
          </cell>
          <cell r="B550" t="str">
            <v>의공학교실</v>
          </cell>
          <cell r="C550" t="str">
            <v>의과대학</v>
          </cell>
          <cell r="D550" t="str">
            <v>의공학교실</v>
          </cell>
          <cell r="E550" t="str">
            <v>제1의학관</v>
          </cell>
          <cell r="F550" t="str">
            <v>218-1</v>
          </cell>
          <cell r="G550" t="str">
            <v>김인영교수 대학원연구실</v>
          </cell>
          <cell r="H550" t="str">
            <v>H-604-F-02-18-1</v>
          </cell>
          <cell r="I550" t="str">
            <v>의학/생물</v>
          </cell>
          <cell r="J550" t="str">
            <v>24.78</v>
          </cell>
        </row>
        <row r="551">
          <cell r="A551" t="str">
            <v>1의학-020</v>
          </cell>
          <cell r="B551" t="str">
            <v>해부세포생물학교실</v>
          </cell>
          <cell r="C551" t="str">
            <v>의과대학</v>
          </cell>
          <cell r="D551" t="str">
            <v>해부세포생물학교실</v>
          </cell>
          <cell r="E551" t="str">
            <v>제1의학관</v>
          </cell>
          <cell r="F551" t="str">
            <v>218-2</v>
          </cell>
          <cell r="G551" t="str">
            <v>영상분석실(205)</v>
          </cell>
          <cell r="H551" t="str">
            <v>H-604-F-02-18-2</v>
          </cell>
          <cell r="I551" t="str">
            <v>의학/생물</v>
          </cell>
          <cell r="J551" t="str">
            <v>24.78</v>
          </cell>
        </row>
        <row r="552">
          <cell r="A552" t="str">
            <v>1의학-019</v>
          </cell>
          <cell r="B552" t="str">
            <v>미생물학교실</v>
          </cell>
          <cell r="C552" t="str">
            <v>의과대학</v>
          </cell>
          <cell r="D552" t="str">
            <v>미생물학교실</v>
          </cell>
          <cell r="E552" t="str">
            <v>제1의학관</v>
          </cell>
          <cell r="F552">
            <v>220</v>
          </cell>
          <cell r="G552" t="str">
            <v>점막면역학실험실2
(4℃Room,제1암실)</v>
          </cell>
          <cell r="H552" t="str">
            <v>H-604-F-02-20</v>
          </cell>
          <cell r="I552" t="str">
            <v>의학/생물</v>
          </cell>
          <cell r="J552" t="str">
            <v>49.36</v>
          </cell>
        </row>
        <row r="553">
          <cell r="A553" t="str">
            <v>1의학-016</v>
          </cell>
          <cell r="B553" t="str">
            <v>해부세포생물학교실</v>
          </cell>
          <cell r="C553" t="str">
            <v>의과대학</v>
          </cell>
          <cell r="D553" t="str">
            <v>해부세포생물학교실</v>
          </cell>
          <cell r="E553" t="str">
            <v>제1의학관</v>
          </cell>
          <cell r="F553" t="str">
            <v>310-1</v>
          </cell>
          <cell r="G553" t="str">
            <v>자가면역연구실1</v>
          </cell>
          <cell r="H553" t="str">
            <v>H-604-F-03-10-1</v>
          </cell>
          <cell r="I553" t="str">
            <v>의학/생물</v>
          </cell>
          <cell r="J553" t="str">
            <v>23.91</v>
          </cell>
        </row>
        <row r="554">
          <cell r="A554" t="str">
            <v>1의학-015</v>
          </cell>
          <cell r="B554" t="str">
            <v>해부세포생물학교실</v>
          </cell>
          <cell r="C554" t="str">
            <v>의과대학</v>
          </cell>
          <cell r="D554" t="str">
            <v>해부세포생물학교실</v>
          </cell>
          <cell r="E554" t="str">
            <v>제1의학관</v>
          </cell>
          <cell r="F554" t="str">
            <v>310-2</v>
          </cell>
          <cell r="G554" t="str">
            <v>자가면역연구실2</v>
          </cell>
          <cell r="H554" t="str">
            <v>H-604-F-03-10-2</v>
          </cell>
          <cell r="I554" t="str">
            <v>의학/생물</v>
          </cell>
          <cell r="J554" t="str">
            <v>47.81</v>
          </cell>
        </row>
        <row r="555">
          <cell r="A555" t="str">
            <v>1의학-013</v>
          </cell>
          <cell r="B555" t="str">
            <v>해부세포생물학교실</v>
          </cell>
          <cell r="C555" t="str">
            <v>의과대학</v>
          </cell>
          <cell r="D555" t="str">
            <v>해부세포생물학교실</v>
          </cell>
          <cell r="E555" t="str">
            <v>제1의학관</v>
          </cell>
          <cell r="F555" t="str">
            <v>312-1</v>
          </cell>
          <cell r="G555" t="str">
            <v>조직학실험실1</v>
          </cell>
          <cell r="H555" t="str">
            <v>H-604-F-03-12-1</v>
          </cell>
          <cell r="I555" t="str">
            <v>의학/생물</v>
          </cell>
          <cell r="J555" t="str">
            <v>23.91</v>
          </cell>
        </row>
        <row r="556">
          <cell r="A556" t="str">
            <v>1의학-012</v>
          </cell>
          <cell r="B556" t="str">
            <v>약리학교실</v>
          </cell>
          <cell r="C556" t="str">
            <v>의과대학</v>
          </cell>
          <cell r="D556" t="str">
            <v>약리학교실</v>
          </cell>
          <cell r="E556" t="str">
            <v>제1의학관</v>
          </cell>
          <cell r="F556" t="str">
            <v>312-2</v>
          </cell>
          <cell r="G556" t="str">
            <v>신경약리학실험실</v>
          </cell>
          <cell r="H556" t="str">
            <v>H-604-F-03-12-2</v>
          </cell>
          <cell r="I556" t="str">
            <v>의학/생물</v>
          </cell>
          <cell r="J556" t="str">
            <v>47.71</v>
          </cell>
        </row>
        <row r="557">
          <cell r="A557" t="str">
            <v>1의학-011</v>
          </cell>
          <cell r="B557" t="str">
            <v>약리학교실</v>
          </cell>
          <cell r="C557" t="str">
            <v>의과대학</v>
          </cell>
          <cell r="D557" t="str">
            <v>약리학교실</v>
          </cell>
          <cell r="E557" t="str">
            <v>제1의학관</v>
          </cell>
          <cell r="F557" t="str">
            <v>313-2</v>
          </cell>
          <cell r="G557" t="str">
            <v>약리중앙실험실</v>
          </cell>
          <cell r="H557" t="str">
            <v>H-604-F-03-13-2</v>
          </cell>
          <cell r="I557" t="str">
            <v>의학/생물</v>
          </cell>
          <cell r="J557" t="str">
            <v>47.92</v>
          </cell>
        </row>
        <row r="558">
          <cell r="A558" t="str">
            <v>1의학-008</v>
          </cell>
          <cell r="B558" t="str">
            <v>약리학교실</v>
          </cell>
          <cell r="C558" t="str">
            <v>의과대학</v>
          </cell>
          <cell r="D558" t="str">
            <v>약리학교실</v>
          </cell>
          <cell r="E558" t="str">
            <v>제1의학관</v>
          </cell>
          <cell r="F558" t="str">
            <v>316-1</v>
          </cell>
          <cell r="G558" t="str">
            <v>분자약리실험실</v>
          </cell>
          <cell r="H558" t="str">
            <v>H-604-F-03-16-1</v>
          </cell>
          <cell r="I558" t="str">
            <v>의학/생물</v>
          </cell>
          <cell r="J558" t="str">
            <v>49.39</v>
          </cell>
        </row>
        <row r="559">
          <cell r="A559" t="str">
            <v>1의학-009</v>
          </cell>
          <cell r="B559" t="str">
            <v>해부세포생물학교실</v>
          </cell>
          <cell r="C559" t="str">
            <v>의과대학</v>
          </cell>
          <cell r="D559" t="str">
            <v>해부세포생물학교실</v>
          </cell>
          <cell r="E559" t="str">
            <v>제1의학관</v>
          </cell>
          <cell r="F559" t="str">
            <v>321-1</v>
          </cell>
          <cell r="G559" t="str">
            <v>발생학실험실</v>
          </cell>
          <cell r="H559" t="str">
            <v>H-604-F-03-21-1</v>
          </cell>
          <cell r="I559" t="str">
            <v>의학/생물</v>
          </cell>
          <cell r="J559" t="str">
            <v>49.33</v>
          </cell>
        </row>
        <row r="560">
          <cell r="A560" t="str">
            <v>1의학-007</v>
          </cell>
          <cell r="B560" t="str">
            <v>환경의생물학교실</v>
          </cell>
          <cell r="C560" t="str">
            <v>의과대학</v>
          </cell>
          <cell r="D560" t="str">
            <v>환경의생물학교실</v>
          </cell>
          <cell r="E560" t="str">
            <v>제1의학관</v>
          </cell>
          <cell r="F560">
            <v>402</v>
          </cell>
          <cell r="G560" t="str">
            <v>환경의생물학실험실</v>
          </cell>
          <cell r="H560" t="str">
            <v>H-604-F-04-02</v>
          </cell>
          <cell r="I560" t="str">
            <v>의학/생물</v>
          </cell>
          <cell r="J560" t="str">
            <v>117.41</v>
          </cell>
        </row>
        <row r="561">
          <cell r="A561" t="str">
            <v>1의학-006</v>
          </cell>
          <cell r="B561" t="str">
            <v>환경의생물학교실</v>
          </cell>
          <cell r="C561" t="str">
            <v>의과대학</v>
          </cell>
          <cell r="D561" t="str">
            <v>환경의생물학교실</v>
          </cell>
          <cell r="E561" t="str">
            <v>제1의학관</v>
          </cell>
          <cell r="F561" t="str">
            <v>405-1</v>
          </cell>
          <cell r="G561" t="str">
            <v>실험기기실</v>
          </cell>
          <cell r="H561" t="str">
            <v>H-604-F-04-05-1</v>
          </cell>
          <cell r="I561" t="str">
            <v>의학/생물</v>
          </cell>
          <cell r="J561" t="str">
            <v>23.7</v>
          </cell>
        </row>
        <row r="562">
          <cell r="A562" t="str">
            <v>1의학-018</v>
          </cell>
          <cell r="B562" t="str">
            <v>해부세포생물학교실</v>
          </cell>
          <cell r="C562" t="str">
            <v>의과대학</v>
          </cell>
          <cell r="D562" t="str">
            <v>해부세포생물학교실</v>
          </cell>
          <cell r="E562" t="str">
            <v>제1의학관</v>
          </cell>
          <cell r="F562" t="str">
            <v>406-2</v>
          </cell>
          <cell r="G562" t="str">
            <v>생식내분비 세포배양실</v>
          </cell>
          <cell r="H562" t="str">
            <v>H-604-F-04-06-2</v>
          </cell>
          <cell r="I562" t="str">
            <v>의학/생물</v>
          </cell>
          <cell r="J562" t="str">
            <v>23.7</v>
          </cell>
        </row>
        <row r="563">
          <cell r="A563" t="str">
            <v>1의학-010</v>
          </cell>
          <cell r="B563" t="str">
            <v>병리학교실</v>
          </cell>
          <cell r="C563" t="str">
            <v>의과대학</v>
          </cell>
          <cell r="D563" t="str">
            <v>병리학교실</v>
          </cell>
          <cell r="E563" t="str">
            <v>제1의학관</v>
          </cell>
          <cell r="F563">
            <v>407</v>
          </cell>
          <cell r="G563" t="str">
            <v>병리학실험기기실</v>
          </cell>
          <cell r="H563" t="str">
            <v>H-604-F-04-07-1</v>
          </cell>
          <cell r="I563" t="str">
            <v>의학/생물</v>
          </cell>
          <cell r="J563" t="str">
            <v>23.7</v>
          </cell>
        </row>
        <row r="564">
          <cell r="A564" t="str">
            <v>1의학-032</v>
          </cell>
          <cell r="B564" t="str">
            <v>해부세포생물학교실</v>
          </cell>
          <cell r="C564" t="str">
            <v>의과대학</v>
          </cell>
          <cell r="D564" t="str">
            <v>해부세포생물학교실</v>
          </cell>
          <cell r="E564" t="str">
            <v>제1의학관</v>
          </cell>
          <cell r="F564" t="str">
            <v>407-2</v>
          </cell>
          <cell r="G564" t="str">
            <v>생식내분비실험실</v>
          </cell>
          <cell r="H564" t="str">
            <v>H-604-F-04-07-2</v>
          </cell>
          <cell r="I564" t="str">
            <v>의학/생물</v>
          </cell>
          <cell r="J564" t="str">
            <v>47.4</v>
          </cell>
        </row>
        <row r="565">
          <cell r="A565" t="str">
            <v>1의학-001</v>
          </cell>
          <cell r="B565" t="str">
            <v>병리학교실</v>
          </cell>
          <cell r="C565" t="str">
            <v>의과대학</v>
          </cell>
          <cell r="D565" t="str">
            <v>병리학교실</v>
          </cell>
          <cell r="E565" t="str">
            <v>제1의학관</v>
          </cell>
          <cell r="F565">
            <v>409</v>
          </cell>
          <cell r="G565" t="str">
            <v>암맞춤의학센터 서버실</v>
          </cell>
          <cell r="H565" t="str">
            <v>H-604-F-04-09</v>
          </cell>
          <cell r="I565" t="str">
            <v>의학/생물</v>
          </cell>
          <cell r="J565" t="str">
            <v>26.96</v>
          </cell>
        </row>
        <row r="566">
          <cell r="A566" t="str">
            <v>1의학-005</v>
          </cell>
          <cell r="B566" t="str">
            <v>병리학교실</v>
          </cell>
          <cell r="C566" t="str">
            <v>의과대학</v>
          </cell>
          <cell r="D566" t="str">
            <v>병리학교실</v>
          </cell>
          <cell r="E566" t="str">
            <v>제1의학관</v>
          </cell>
          <cell r="F566" t="str">
            <v>410-1~2</v>
          </cell>
          <cell r="G566" t="str">
            <v>병리학실험실 세포배양실, 유전체분석실</v>
          </cell>
          <cell r="H566" t="str">
            <v>H-604-F-04-10-1~2</v>
          </cell>
          <cell r="I566" t="str">
            <v>의학/생물</v>
          </cell>
          <cell r="J566">
            <v>47.92</v>
          </cell>
        </row>
        <row r="567">
          <cell r="A567" t="str">
            <v>1의학-004</v>
          </cell>
          <cell r="B567" t="str">
            <v>해부세포생물학교실</v>
          </cell>
          <cell r="C567" t="str">
            <v>의과대학</v>
          </cell>
          <cell r="D567" t="str">
            <v>해부세포생물학교실</v>
          </cell>
          <cell r="E567" t="str">
            <v>제1의학관</v>
          </cell>
          <cell r="F567">
            <v>411</v>
          </cell>
          <cell r="G567" t="str">
            <v>제2실습실</v>
          </cell>
          <cell r="H567" t="str">
            <v>H-604-F-04-11</v>
          </cell>
          <cell r="I567" t="str">
            <v>의학/생물</v>
          </cell>
          <cell r="J567" t="str">
            <v>396.15</v>
          </cell>
        </row>
        <row r="568">
          <cell r="A568" t="str">
            <v>1의학-003</v>
          </cell>
          <cell r="B568" t="str">
            <v>병리학교실</v>
          </cell>
          <cell r="C568" t="str">
            <v>의과대학</v>
          </cell>
          <cell r="D568" t="str">
            <v>병리학교실</v>
          </cell>
          <cell r="E568" t="str">
            <v>제1의학관</v>
          </cell>
          <cell r="F568">
            <v>419</v>
          </cell>
          <cell r="G568" t="str">
            <v>유전체분석실험실</v>
          </cell>
          <cell r="H568" t="str">
            <v>H-604-F-04-19</v>
          </cell>
          <cell r="I568" t="str">
            <v>의학/생물</v>
          </cell>
          <cell r="J568">
            <v>159.91999999999999</v>
          </cell>
        </row>
        <row r="569">
          <cell r="A569" t="str">
            <v>1의학-002</v>
          </cell>
          <cell r="B569" t="str">
            <v>예방의학교실</v>
          </cell>
          <cell r="C569" t="str">
            <v>의과대학</v>
          </cell>
          <cell r="D569" t="str">
            <v>예방의학교실</v>
          </cell>
          <cell r="E569" t="str">
            <v>제1의학관</v>
          </cell>
          <cell r="F569">
            <v>515</v>
          </cell>
          <cell r="G569" t="str">
            <v>예방의학실험실</v>
          </cell>
          <cell r="H569" t="str">
            <v>H-604-F-05-15</v>
          </cell>
          <cell r="I569" t="str">
            <v>기타(예체능)</v>
          </cell>
          <cell r="J569" t="str">
            <v>84.96</v>
          </cell>
        </row>
        <row r="570">
          <cell r="A570" t="str">
            <v>2공-002</v>
          </cell>
          <cell r="B570" t="str">
            <v>공학교육혁신센터</v>
          </cell>
          <cell r="C570" t="str">
            <v>공과대학(공학교육혁신센터)</v>
          </cell>
          <cell r="D570" t="str">
            <v>공학교육혁신센터</v>
          </cell>
          <cell r="E570" t="str">
            <v>제2공학관</v>
          </cell>
          <cell r="F570" t="str">
            <v>B103</v>
          </cell>
          <cell r="G570" t="str">
            <v>입문설계강의실</v>
          </cell>
          <cell r="H570" t="str">
            <v>H-211-B-01-03</v>
          </cell>
          <cell r="I570" t="str">
            <v>기타(3D프린팅)</v>
          </cell>
          <cell r="J570" t="str">
            <v>163.58</v>
          </cell>
        </row>
        <row r="571">
          <cell r="A571" t="str">
            <v>2공-011</v>
          </cell>
          <cell r="B571" t="str">
            <v>인더스트리4.0 센터</v>
          </cell>
          <cell r="C571" t="str">
            <v>인더스트리4.0 센터</v>
          </cell>
          <cell r="D571" t="str">
            <v>인더스트리4.0 센터</v>
          </cell>
          <cell r="E571" t="str">
            <v>제2공학관</v>
          </cell>
          <cell r="F571" t="str">
            <v>B102</v>
          </cell>
          <cell r="G571" t="str">
            <v>FAB-LAB</v>
          </cell>
          <cell r="H571" t="str">
            <v>H-211-B-102</v>
          </cell>
          <cell r="I571" t="str">
            <v>기타(3D프린팅)</v>
          </cell>
          <cell r="J571">
            <v>716</v>
          </cell>
        </row>
        <row r="572">
          <cell r="A572" t="str">
            <v>2공-003</v>
          </cell>
          <cell r="B572" t="str">
            <v>기계공학부</v>
          </cell>
          <cell r="C572" t="str">
            <v>공과대학 행정4팀</v>
          </cell>
          <cell r="D572" t="str">
            <v>기계공학부</v>
          </cell>
          <cell r="E572" t="str">
            <v>제2공학관</v>
          </cell>
          <cell r="F572">
            <v>107</v>
          </cell>
          <cell r="G572" t="str">
            <v>METlabII</v>
          </cell>
          <cell r="H572" t="str">
            <v>H-211-F-01-07</v>
          </cell>
          <cell r="I572" t="str">
            <v>기계/물리</v>
          </cell>
          <cell r="J572" t="str">
            <v>33.69</v>
          </cell>
        </row>
        <row r="573">
          <cell r="A573" t="str">
            <v>2공-005</v>
          </cell>
          <cell r="B573" t="str">
            <v>소프트웨어융합원</v>
          </cell>
          <cell r="C573" t="str">
            <v>소프트웨어융합원</v>
          </cell>
          <cell r="D573" t="str">
            <v>소프트웨어융합원</v>
          </cell>
          <cell r="E573" t="str">
            <v>제2공학관</v>
          </cell>
          <cell r="F573">
            <v>303</v>
          </cell>
          <cell r="G573" t="str">
            <v>최병부 SW실습실</v>
          </cell>
          <cell r="H573" t="str">
            <v>H-211-F-03-03</v>
          </cell>
          <cell r="I573" t="str">
            <v>기타(pc실)</v>
          </cell>
          <cell r="J573" t="str">
            <v>132.06</v>
          </cell>
        </row>
        <row r="574">
          <cell r="A574" t="str">
            <v>2공-007</v>
          </cell>
          <cell r="B574" t="str">
            <v>2공학관 수업지원실</v>
          </cell>
          <cell r="C574" t="str">
            <v>공과대학 경영지원팀</v>
          </cell>
          <cell r="D574" t="str">
            <v>2공학관 수업지원실</v>
          </cell>
          <cell r="E574" t="str">
            <v>제2공학관</v>
          </cell>
          <cell r="F574">
            <v>504</v>
          </cell>
          <cell r="G574" t="str">
            <v>정석현 PC-1실</v>
          </cell>
          <cell r="H574" t="str">
            <v>H-211-F-05-04</v>
          </cell>
          <cell r="I574" t="str">
            <v>기타(pc실)</v>
          </cell>
          <cell r="J574" t="str">
            <v>98.61</v>
          </cell>
        </row>
        <row r="575">
          <cell r="A575" t="str">
            <v>2공-008</v>
          </cell>
          <cell r="B575" t="str">
            <v>2공학관 수업지원실</v>
          </cell>
          <cell r="C575" t="str">
            <v>공과대학 경영지원팀</v>
          </cell>
          <cell r="D575" t="str">
            <v>2공학관 수업지원실</v>
          </cell>
          <cell r="E575" t="str">
            <v>제2공학관</v>
          </cell>
          <cell r="F575">
            <v>505</v>
          </cell>
          <cell r="G575" t="str">
            <v>정석현 PC-2실</v>
          </cell>
          <cell r="H575" t="str">
            <v>H-211-F-05-05</v>
          </cell>
          <cell r="I575" t="str">
            <v>기타(pc실)</v>
          </cell>
          <cell r="J575" t="str">
            <v>98.61</v>
          </cell>
        </row>
        <row r="576">
          <cell r="A576" t="str">
            <v>2공-006</v>
          </cell>
          <cell r="B576" t="str">
            <v>소프트웨어융합원</v>
          </cell>
          <cell r="C576" t="str">
            <v>소프트웨어융합원</v>
          </cell>
          <cell r="D576" t="str">
            <v>소프트웨어융합원</v>
          </cell>
          <cell r="E576" t="str">
            <v>제2공학관</v>
          </cell>
          <cell r="F576">
            <v>507</v>
          </cell>
          <cell r="G576" t="str">
            <v>SW융합실습실</v>
          </cell>
          <cell r="H576" t="str">
            <v>H-211-F-05-07</v>
          </cell>
          <cell r="I576" t="str">
            <v>기타(pc실)</v>
          </cell>
          <cell r="J576" t="str">
            <v>102.26</v>
          </cell>
        </row>
        <row r="577">
          <cell r="A577" t="str">
            <v>2공-009</v>
          </cell>
          <cell r="B577" t="str">
            <v>2공학관 수업지원실</v>
          </cell>
          <cell r="C577" t="str">
            <v>공과대학 경영지원팀</v>
          </cell>
          <cell r="D577" t="str">
            <v>2공학관 수업지원실</v>
          </cell>
          <cell r="E577" t="str">
            <v>제2공학관</v>
          </cell>
          <cell r="F577">
            <v>508</v>
          </cell>
          <cell r="G577" t="str">
            <v>정석현 PC-3실</v>
          </cell>
          <cell r="H577" t="str">
            <v>H-211-F-05-08</v>
          </cell>
          <cell r="I577" t="str">
            <v>기타(pc실)</v>
          </cell>
          <cell r="J577" t="str">
            <v>103.76</v>
          </cell>
        </row>
        <row r="578">
          <cell r="A578" t="str">
            <v>2공-010</v>
          </cell>
          <cell r="B578" t="str">
            <v>2공학관 수업지원실</v>
          </cell>
          <cell r="C578" t="str">
            <v>공과대학 경영지원팀</v>
          </cell>
          <cell r="D578" t="str">
            <v>2공학관 수업지원실</v>
          </cell>
          <cell r="E578" t="str">
            <v>제2공학관</v>
          </cell>
          <cell r="F578">
            <v>509</v>
          </cell>
          <cell r="G578" t="str">
            <v>정석현 PC-4실</v>
          </cell>
          <cell r="H578" t="str">
            <v>H-211-F-05-09</v>
          </cell>
          <cell r="I578" t="str">
            <v>기타(pc실)</v>
          </cell>
          <cell r="J578" t="str">
            <v>102.9</v>
          </cell>
        </row>
        <row r="579">
          <cell r="A579" t="str">
            <v>2공-004</v>
          </cell>
          <cell r="B579" t="str">
            <v>자동차전자제어연구소</v>
          </cell>
          <cell r="C579" t="str">
            <v>부설연구기관(연구진흥팀)</v>
          </cell>
          <cell r="D579" t="str">
            <v>자동차전자제어연구소</v>
          </cell>
          <cell r="E579" t="str">
            <v>제2공학관뒤차량실험실</v>
          </cell>
          <cell r="F579" t="str">
            <v>1층</v>
          </cell>
          <cell r="G579" t="str">
            <v>자동차전자제어실험실</v>
          </cell>
          <cell r="H579" t="str">
            <v>H-221-F-01-01~02-03</v>
          </cell>
          <cell r="I579" t="str">
            <v>기계/물리</v>
          </cell>
          <cell r="J579">
            <v>180</v>
          </cell>
        </row>
        <row r="580">
          <cell r="A580" t="str">
            <v>2의학-005</v>
          </cell>
          <cell r="B580" t="str">
            <v>의공학교실</v>
          </cell>
          <cell r="C580" t="str">
            <v>의과대학</v>
          </cell>
          <cell r="D580" t="str">
            <v>의공학교실</v>
          </cell>
          <cell r="E580" t="str">
            <v>제2의학관</v>
          </cell>
          <cell r="F580">
            <v>202</v>
          </cell>
          <cell r="G580" t="str">
            <v>의공학실험실1</v>
          </cell>
          <cell r="H580" t="str">
            <v>H-605-F-02-02</v>
          </cell>
          <cell r="I580" t="str">
            <v>의학/생물</v>
          </cell>
          <cell r="J580" t="str">
            <v>64.8</v>
          </cell>
        </row>
        <row r="581">
          <cell r="A581" t="str">
            <v>2의학-007</v>
          </cell>
          <cell r="B581" t="str">
            <v>간호학전공</v>
          </cell>
          <cell r="C581" t="str">
            <v>간호학부</v>
          </cell>
          <cell r="D581" t="str">
            <v>간호학전공</v>
          </cell>
          <cell r="E581" t="str">
            <v>제2의학관</v>
          </cell>
          <cell r="F581">
            <v>303</v>
          </cell>
          <cell r="G581" t="str">
            <v>간호정보실</v>
          </cell>
          <cell r="H581" t="str">
            <v>H-605-F-03-03</v>
          </cell>
          <cell r="I581" t="str">
            <v>기타(간호)</v>
          </cell>
          <cell r="J581" t="str">
            <v>43.2</v>
          </cell>
        </row>
        <row r="582">
          <cell r="A582" t="str">
            <v>2의학-008</v>
          </cell>
          <cell r="B582" t="str">
            <v>간호학전공</v>
          </cell>
          <cell r="C582" t="str">
            <v>간호학부</v>
          </cell>
          <cell r="D582" t="str">
            <v>간호학전공</v>
          </cell>
          <cell r="E582" t="str">
            <v>제2의학관</v>
          </cell>
          <cell r="F582">
            <v>304</v>
          </cell>
          <cell r="G582" t="str">
            <v>강의실9-304</v>
          </cell>
          <cell r="H582" t="str">
            <v>H-605-F-03-04</v>
          </cell>
          <cell r="I582" t="str">
            <v>기타(간호)</v>
          </cell>
          <cell r="J582" t="str">
            <v>108.1</v>
          </cell>
        </row>
        <row r="583">
          <cell r="A583" t="str">
            <v>2의학-002</v>
          </cell>
          <cell r="B583" t="str">
            <v>간호학전공</v>
          </cell>
          <cell r="C583" t="str">
            <v>간호학부</v>
          </cell>
          <cell r="D583" t="str">
            <v>간호학전공</v>
          </cell>
          <cell r="E583" t="str">
            <v>제2의학관</v>
          </cell>
          <cell r="F583">
            <v>416</v>
          </cell>
          <cell r="G583" t="str">
            <v>기본간호학실습실</v>
          </cell>
          <cell r="H583" t="str">
            <v>H-605-F-04-16</v>
          </cell>
          <cell r="I583" t="str">
            <v>기타(간호)</v>
          </cell>
          <cell r="J583" t="str">
            <v>175.5</v>
          </cell>
        </row>
        <row r="584">
          <cell r="A584" t="str">
            <v>2의학-001</v>
          </cell>
          <cell r="B584" t="str">
            <v>간호학전공</v>
          </cell>
          <cell r="C584" t="str">
            <v>간호학부</v>
          </cell>
          <cell r="D584" t="str">
            <v>간호학전공</v>
          </cell>
          <cell r="E584" t="str">
            <v>제2의학관</v>
          </cell>
          <cell r="F584">
            <v>418</v>
          </cell>
          <cell r="G584" t="str">
            <v>기본간호학기자재보관실</v>
          </cell>
          <cell r="H584" t="str">
            <v>H-605-F-04-18</v>
          </cell>
          <cell r="I584" t="str">
            <v>기타(간호)</v>
          </cell>
          <cell r="J584" t="str">
            <v>43.87</v>
          </cell>
        </row>
        <row r="585">
          <cell r="A585" t="str">
            <v>토건-016</v>
          </cell>
          <cell r="B585" t="str">
            <v>건설환경공학과</v>
          </cell>
          <cell r="C585" t="str">
            <v>공과대학(WCD 건설환경공학과)</v>
          </cell>
          <cell r="D585" t="str">
            <v>건설환경공학과</v>
          </cell>
          <cell r="E585" t="str">
            <v>토건관</v>
          </cell>
          <cell r="F585">
            <v>2102</v>
          </cell>
          <cell r="G585" t="str">
            <v>첨단융합구조실험실
(강도측정실)</v>
          </cell>
          <cell r="H585" t="str">
            <v>H-108-B-01-05</v>
          </cell>
          <cell r="I585" t="str">
            <v>건축/환경</v>
          </cell>
          <cell r="J585" t="str">
            <v>52.5</v>
          </cell>
        </row>
        <row r="586">
          <cell r="A586" t="str">
            <v>토건-015</v>
          </cell>
          <cell r="B586" t="str">
            <v>건설환경공학과</v>
          </cell>
          <cell r="C586" t="str">
            <v>공과대학(WCD 건설환경공학과)</v>
          </cell>
          <cell r="D586" t="str">
            <v>건설환경공학과</v>
          </cell>
          <cell r="E586" t="str">
            <v>토건관</v>
          </cell>
          <cell r="F586">
            <v>2101</v>
          </cell>
          <cell r="G586" t="str">
            <v>첨단융합구조실험실</v>
          </cell>
          <cell r="H586" t="str">
            <v>H-108-B-01-06</v>
          </cell>
          <cell r="I586" t="str">
            <v>건축/환경</v>
          </cell>
          <cell r="J586" t="str">
            <v>31.5</v>
          </cell>
        </row>
        <row r="587">
          <cell r="A587" t="str">
            <v>토건-018</v>
          </cell>
          <cell r="B587" t="str">
            <v>건설환경공학과</v>
          </cell>
          <cell r="C587" t="str">
            <v>공과대학(WCD 건설환경공학과)</v>
          </cell>
          <cell r="D587" t="str">
            <v>건설환경공학과</v>
          </cell>
          <cell r="E587" t="str">
            <v>토건관</v>
          </cell>
          <cell r="F587">
            <v>2106</v>
          </cell>
          <cell r="G587" t="str">
            <v>건설재료실험실</v>
          </cell>
          <cell r="H587" t="str">
            <v>H-108-F-01-01</v>
          </cell>
          <cell r="I587" t="str">
            <v>건축/환경</v>
          </cell>
          <cell r="J587" t="str">
            <v>143.63</v>
          </cell>
        </row>
        <row r="588">
          <cell r="A588" t="str">
            <v>토건-017</v>
          </cell>
          <cell r="B588" t="str">
            <v>건설환경공학과</v>
          </cell>
          <cell r="C588" t="str">
            <v>공과대학(WCD 건설환경공학과)</v>
          </cell>
          <cell r="D588" t="str">
            <v>건설환경공학과</v>
          </cell>
          <cell r="E588" t="str">
            <v>토건관</v>
          </cell>
          <cell r="F588">
            <v>2103</v>
          </cell>
          <cell r="G588" t="str">
            <v>첨단융합구조실험실
(콘크리트공학실험실)</v>
          </cell>
          <cell r="H588" t="str">
            <v>H-108-F-01-03</v>
          </cell>
          <cell r="I588" t="str">
            <v>건축/환경</v>
          </cell>
          <cell r="J588" t="str">
            <v>59.38</v>
          </cell>
        </row>
        <row r="589">
          <cell r="A589" t="str">
            <v>토건-014</v>
          </cell>
          <cell r="B589" t="str">
            <v>건설환경공학과</v>
          </cell>
          <cell r="C589" t="str">
            <v>공과대학(WCD 건설환경공학과)</v>
          </cell>
          <cell r="D589" t="str">
            <v>건설환경공학과</v>
          </cell>
          <cell r="E589" t="str">
            <v>토건관</v>
          </cell>
          <cell r="F589" t="str">
            <v>1층</v>
          </cell>
          <cell r="G589" t="str">
            <v>대형구조실험실</v>
          </cell>
          <cell r="H589" t="str">
            <v>H-108-F-01-10</v>
          </cell>
          <cell r="I589" t="str">
            <v>건축/환경</v>
          </cell>
          <cell r="J589" t="str">
            <v>26.28</v>
          </cell>
        </row>
        <row r="590">
          <cell r="A590" t="str">
            <v>토건-013</v>
          </cell>
          <cell r="B590" t="str">
            <v>도시공학과</v>
          </cell>
          <cell r="C590" t="str">
            <v>공과대학 행정1팀</v>
          </cell>
          <cell r="D590" t="str">
            <v>도시공학과</v>
          </cell>
          <cell r="E590" t="str">
            <v>토건관</v>
          </cell>
          <cell r="F590" t="str">
            <v>3층</v>
          </cell>
          <cell r="G590" t="str">
            <v>도시공학과제3설계실</v>
          </cell>
          <cell r="H590" t="str">
            <v>H-108-F-03-01</v>
          </cell>
          <cell r="I590" t="str">
            <v>건축/환경</v>
          </cell>
          <cell r="J590" t="str">
            <v>143.45</v>
          </cell>
        </row>
        <row r="591">
          <cell r="A591" t="str">
            <v>토건-006</v>
          </cell>
          <cell r="B591" t="str">
            <v>원자력공학과</v>
          </cell>
          <cell r="C591" t="str">
            <v>공과대학 행정4팀</v>
          </cell>
          <cell r="D591" t="str">
            <v>원자력공학과</v>
          </cell>
          <cell r="E591" t="str">
            <v>토건관</v>
          </cell>
          <cell r="F591">
            <v>401</v>
          </cell>
          <cell r="G591" t="str">
            <v>원자로열수력학실험실</v>
          </cell>
          <cell r="H591" t="str">
            <v>H-108-F-04-01-2</v>
          </cell>
          <cell r="I591" t="str">
            <v>기타(원자력)</v>
          </cell>
          <cell r="J591" t="str">
            <v>16.38</v>
          </cell>
        </row>
        <row r="592">
          <cell r="A592" t="str">
            <v>토건-012</v>
          </cell>
          <cell r="B592" t="str">
            <v>원자력공학과</v>
          </cell>
          <cell r="C592" t="str">
            <v>공과대학 행정4팀</v>
          </cell>
          <cell r="D592" t="str">
            <v>원자력공학과</v>
          </cell>
          <cell r="E592" t="str">
            <v>토건관</v>
          </cell>
          <cell r="F592">
            <v>501</v>
          </cell>
          <cell r="G592" t="str">
            <v>방사선계측기연구실</v>
          </cell>
          <cell r="H592" t="str">
            <v>H-108-F-05-01</v>
          </cell>
          <cell r="I592" t="str">
            <v>기타(원자력)</v>
          </cell>
          <cell r="J592" t="str">
            <v>47.95</v>
          </cell>
        </row>
        <row r="593">
          <cell r="A593" t="str">
            <v>토건-010</v>
          </cell>
          <cell r="B593" t="str">
            <v>원자력공학과</v>
          </cell>
          <cell r="C593" t="str">
            <v>공과대학 행정4팀</v>
          </cell>
          <cell r="D593" t="str">
            <v>원자력공학과</v>
          </cell>
          <cell r="E593" t="str">
            <v>토건관</v>
          </cell>
          <cell r="F593">
            <v>503</v>
          </cell>
          <cell r="G593" t="str">
            <v>원자로재료실험실2</v>
          </cell>
          <cell r="H593" t="str">
            <v>H-108-F-05-03</v>
          </cell>
          <cell r="I593" t="str">
            <v>기타(원자력)</v>
          </cell>
          <cell r="J593" t="str">
            <v>40.25</v>
          </cell>
        </row>
        <row r="594">
          <cell r="A594" t="str">
            <v>토건-008</v>
          </cell>
          <cell r="B594" t="str">
            <v>원자력공학과</v>
          </cell>
          <cell r="C594" t="str">
            <v>공과대학 행정4팀</v>
          </cell>
          <cell r="D594" t="str">
            <v>원자력공학과</v>
          </cell>
          <cell r="E594" t="str">
            <v>토건관</v>
          </cell>
          <cell r="F594">
            <v>504</v>
          </cell>
          <cell r="G594" t="str">
            <v>원자로재료실험실1</v>
          </cell>
          <cell r="H594" t="str">
            <v>H-108-F-05-04</v>
          </cell>
          <cell r="I594" t="str">
            <v>기타(원자력)</v>
          </cell>
          <cell r="J594" t="str">
            <v>53.25</v>
          </cell>
        </row>
        <row r="595">
          <cell r="A595" t="str">
            <v>토건-007</v>
          </cell>
          <cell r="B595" t="str">
            <v>원자력공학과</v>
          </cell>
          <cell r="C595" t="str">
            <v>공과대학 행정4팀</v>
          </cell>
          <cell r="D595" t="str">
            <v>원자력공학과</v>
          </cell>
          <cell r="E595" t="str">
            <v>토건관</v>
          </cell>
          <cell r="F595">
            <v>506</v>
          </cell>
          <cell r="G595" t="str">
            <v>서버전산실</v>
          </cell>
          <cell r="H595" t="str">
            <v>H-108-F-05-06</v>
          </cell>
          <cell r="I595" t="str">
            <v>기타(원자력)</v>
          </cell>
          <cell r="J595" t="str">
            <v>21.16</v>
          </cell>
        </row>
        <row r="596">
          <cell r="A596" t="str">
            <v>토건-005</v>
          </cell>
          <cell r="B596" t="str">
            <v>원자력공학과</v>
          </cell>
          <cell r="C596" t="str">
            <v>공과대학 행정4팀</v>
          </cell>
          <cell r="D596" t="str">
            <v>원자력공학과</v>
          </cell>
          <cell r="E596" t="str">
            <v>토건관</v>
          </cell>
          <cell r="F596" t="str">
            <v>601-2</v>
          </cell>
          <cell r="G596" t="str">
            <v>첨단방사선공학연구실</v>
          </cell>
          <cell r="H596" t="str">
            <v>H-108-F-06-01-3</v>
          </cell>
          <cell r="I596" t="str">
            <v>기타(원자력)</v>
          </cell>
          <cell r="J596" t="str">
            <v>48.56</v>
          </cell>
        </row>
        <row r="597">
          <cell r="A597" t="str">
            <v>토건-004</v>
          </cell>
          <cell r="B597" t="str">
            <v>원자력공학과</v>
          </cell>
          <cell r="C597" t="str">
            <v>공과대학 행정4팀</v>
          </cell>
          <cell r="D597" t="str">
            <v>원자력공학과</v>
          </cell>
          <cell r="E597" t="str">
            <v>토건관</v>
          </cell>
          <cell r="F597">
            <v>605</v>
          </cell>
          <cell r="G597" t="str">
            <v>방사선계측실험실</v>
          </cell>
          <cell r="H597" t="str">
            <v>H-108-F-06-05</v>
          </cell>
          <cell r="I597" t="str">
            <v>기타(원자력)</v>
          </cell>
          <cell r="J597" t="str">
            <v>70.5</v>
          </cell>
        </row>
        <row r="598">
          <cell r="A598" t="str">
            <v>토건-003</v>
          </cell>
          <cell r="B598" t="str">
            <v>원자력공학과</v>
          </cell>
          <cell r="C598" t="str">
            <v>공과대학 행정4팀</v>
          </cell>
          <cell r="D598" t="str">
            <v>원자력공학과</v>
          </cell>
          <cell r="E598" t="str">
            <v>토건관</v>
          </cell>
          <cell r="F598" t="str">
            <v>606-1</v>
          </cell>
          <cell r="G598" t="str">
            <v>환경시료전처리실-1</v>
          </cell>
          <cell r="H598" t="str">
            <v>H-108-F-06-06-1</v>
          </cell>
          <cell r="I598" t="str">
            <v>기타(원자력)</v>
          </cell>
          <cell r="J598" t="str">
            <v>19.32</v>
          </cell>
        </row>
        <row r="599">
          <cell r="A599" t="str">
            <v>토건-002</v>
          </cell>
          <cell r="B599" t="str">
            <v>원자력공학과</v>
          </cell>
          <cell r="C599" t="str">
            <v>공과대학 행정4팀</v>
          </cell>
          <cell r="D599" t="str">
            <v>원자력공학과</v>
          </cell>
          <cell r="E599" t="str">
            <v>토건관</v>
          </cell>
          <cell r="F599" t="str">
            <v>606-2</v>
          </cell>
          <cell r="G599" t="str">
            <v>방사성동위원소저장실</v>
          </cell>
          <cell r="H599" t="str">
            <v>H-108-F-06-06-2</v>
          </cell>
          <cell r="I599" t="str">
            <v>기타(원자력)</v>
          </cell>
          <cell r="J599" t="str">
            <v>13.34</v>
          </cell>
        </row>
        <row r="600">
          <cell r="A600" t="str">
            <v>토건-001</v>
          </cell>
          <cell r="B600" t="str">
            <v>원자력공학과</v>
          </cell>
          <cell r="C600" t="str">
            <v>공과대학 행정4팀</v>
          </cell>
          <cell r="D600" t="str">
            <v>원자력공학과</v>
          </cell>
          <cell r="E600" t="str">
            <v>토건관</v>
          </cell>
          <cell r="F600" t="str">
            <v>옥상</v>
          </cell>
          <cell r="G600" t="str">
            <v>환경시료전처리실</v>
          </cell>
          <cell r="H600" t="str">
            <v>없음</v>
          </cell>
          <cell r="I600" t="str">
            <v>기타(원자력)</v>
          </cell>
          <cell r="J600">
            <v>8</v>
          </cell>
        </row>
        <row r="601">
          <cell r="A601" t="str">
            <v>퓨전-060</v>
          </cell>
          <cell r="B601" t="str">
            <v>연구진흥팀</v>
          </cell>
          <cell r="C601" t="str">
            <v>부설연구기관(연구진흥팀)</v>
          </cell>
          <cell r="D601" t="str">
            <v>연구진흥팀</v>
          </cell>
          <cell r="E601" t="str">
            <v>퓨전테크센터</v>
          </cell>
          <cell r="F601" t="str">
            <v>1층</v>
          </cell>
          <cell r="G601" t="str">
            <v>㈜트란소노
무향실(옥외 가설)</v>
          </cell>
          <cell r="H601" t="str">
            <v>H-208-F-01</v>
          </cell>
          <cell r="I601" t="str">
            <v>기타(음향)</v>
          </cell>
          <cell r="J601">
            <v>27</v>
          </cell>
        </row>
        <row r="602">
          <cell r="A602" t="str">
            <v>퓨전-059</v>
          </cell>
          <cell r="B602" t="str">
            <v>차세대메모리산학연공동연구센터</v>
          </cell>
          <cell r="C602" t="str">
            <v>사업단/센터(연구지원팀)</v>
          </cell>
          <cell r="D602" t="str">
            <v>차세대메모리산학연공동연구센터</v>
          </cell>
          <cell r="E602" t="str">
            <v>퓨전테크센터</v>
          </cell>
          <cell r="F602" t="str">
            <v>1층</v>
          </cell>
          <cell r="G602" t="str">
            <v>차세대메모리산학연공동연구센터</v>
          </cell>
          <cell r="H602" t="str">
            <v>H-208-F-01-02</v>
          </cell>
          <cell r="I602" t="str">
            <v>전기/전자</v>
          </cell>
          <cell r="J602" t="str">
            <v>81.26</v>
          </cell>
        </row>
        <row r="603">
          <cell r="A603" t="str">
            <v>퓨전-058</v>
          </cell>
          <cell r="B603" t="str">
            <v>융합전자공학부</v>
          </cell>
          <cell r="C603" t="str">
            <v>공과대학 행정2팀</v>
          </cell>
          <cell r="D603" t="str">
            <v>융합전자공학부</v>
          </cell>
          <cell r="E603" t="str">
            <v>퓨전테크센터</v>
          </cell>
          <cell r="F603">
            <v>202</v>
          </cell>
          <cell r="G603" t="str">
            <v>융합전자공학부실험실1(100-202)</v>
          </cell>
          <cell r="H603" t="str">
            <v>H-208-F-02-02</v>
          </cell>
          <cell r="I603" t="str">
            <v>전기/전자</v>
          </cell>
          <cell r="J603" t="str">
            <v>98.94</v>
          </cell>
        </row>
        <row r="604">
          <cell r="A604" t="str">
            <v>퓨전-057</v>
          </cell>
          <cell r="B604" t="str">
            <v>융합전자공학부</v>
          </cell>
          <cell r="C604" t="str">
            <v>공과대학 행정2팀</v>
          </cell>
          <cell r="D604" t="str">
            <v>융합전자공학부</v>
          </cell>
          <cell r="E604" t="str">
            <v>퓨전테크센터</v>
          </cell>
          <cell r="F604">
            <v>203</v>
          </cell>
          <cell r="G604" t="str">
            <v>융합전자공학부실험실2(100-203)</v>
          </cell>
          <cell r="H604" t="str">
            <v>H-208-F-02-03</v>
          </cell>
          <cell r="I604" t="str">
            <v>전기/전자</v>
          </cell>
          <cell r="J604" t="str">
            <v>100.59</v>
          </cell>
        </row>
        <row r="605">
          <cell r="A605" t="str">
            <v>퓨전-056</v>
          </cell>
          <cell r="B605" t="str">
            <v>공동기기원</v>
          </cell>
          <cell r="C605" t="str">
            <v>산학협력단(공동기기원)</v>
          </cell>
          <cell r="D605" t="str">
            <v>공동기기원</v>
          </cell>
          <cell r="E605" t="str">
            <v>퓨전테크센터</v>
          </cell>
          <cell r="F605">
            <v>204</v>
          </cell>
          <cell r="G605" t="str">
            <v>NMR/XRD실(100-204)</v>
          </cell>
          <cell r="H605" t="str">
            <v>H-208-F-02-04</v>
          </cell>
          <cell r="I605" t="str">
            <v>기타(분석)</v>
          </cell>
          <cell r="J605" t="str">
            <v>70.28</v>
          </cell>
        </row>
        <row r="606">
          <cell r="A606" t="str">
            <v>퓨전-055</v>
          </cell>
          <cell r="B606" t="str">
            <v>공동기기원</v>
          </cell>
          <cell r="C606" t="str">
            <v>산학협력단(공동기기원)</v>
          </cell>
          <cell r="D606" t="str">
            <v>공동기기원</v>
          </cell>
          <cell r="E606" t="str">
            <v>퓨전테크센터</v>
          </cell>
          <cell r="F606">
            <v>205</v>
          </cell>
          <cell r="G606" t="str">
            <v>광학분석/TEM실(100-205, 205-1, 205-2)</v>
          </cell>
          <cell r="H606" t="str">
            <v>H-208-F-02-05</v>
          </cell>
          <cell r="I606" t="str">
            <v>기타(분석)</v>
          </cell>
          <cell r="J606" t="str">
            <v>40.16</v>
          </cell>
        </row>
        <row r="607">
          <cell r="A607" t="str">
            <v>퓨전-054</v>
          </cell>
          <cell r="B607" t="str">
            <v>공동기기원</v>
          </cell>
          <cell r="C607" t="str">
            <v>산학협력단(공동기기원)</v>
          </cell>
          <cell r="D607" t="str">
            <v>공동기기원</v>
          </cell>
          <cell r="E607" t="str">
            <v>퓨전테크센터</v>
          </cell>
          <cell r="F607">
            <v>206</v>
          </cell>
          <cell r="G607" t="str">
            <v>SEM/EMPA실</v>
          </cell>
          <cell r="H607" t="str">
            <v>H-208-F-02-06</v>
          </cell>
          <cell r="I607" t="str">
            <v>기타(분석)</v>
          </cell>
          <cell r="J607" t="str">
            <v>37.35</v>
          </cell>
        </row>
        <row r="608">
          <cell r="A608" t="str">
            <v>퓨전-053</v>
          </cell>
          <cell r="B608" t="str">
            <v>공동기기원</v>
          </cell>
          <cell r="C608" t="str">
            <v>산학협력단(공동기기원)</v>
          </cell>
          <cell r="D608" t="str">
            <v>공동기기원</v>
          </cell>
          <cell r="E608" t="str">
            <v>퓨전테크센터</v>
          </cell>
          <cell r="F608">
            <v>208</v>
          </cell>
          <cell r="G608" t="str">
            <v>표면분석실(100-208)</v>
          </cell>
          <cell r="H608" t="str">
            <v>H-208-F-02-08</v>
          </cell>
          <cell r="I608" t="str">
            <v>기타(분석)</v>
          </cell>
          <cell r="J608" t="str">
            <v>68.54</v>
          </cell>
        </row>
        <row r="609">
          <cell r="A609" t="str">
            <v>퓨전-052</v>
          </cell>
          <cell r="B609" t="str">
            <v>공동기기원</v>
          </cell>
          <cell r="C609" t="str">
            <v>산학협력단(공동기기원)</v>
          </cell>
          <cell r="D609" t="str">
            <v>공동기기원</v>
          </cell>
          <cell r="E609" t="str">
            <v>퓨전테크센터</v>
          </cell>
          <cell r="F609">
            <v>209</v>
          </cell>
          <cell r="G609" t="str">
            <v>화학/광학분석실(100-209)</v>
          </cell>
          <cell r="H609" t="str">
            <v>H-208-F-02-09</v>
          </cell>
          <cell r="I609" t="str">
            <v>기타(분석)</v>
          </cell>
          <cell r="J609" t="str">
            <v>68.54</v>
          </cell>
        </row>
        <row r="610">
          <cell r="A610" t="str">
            <v>퓨전-051</v>
          </cell>
          <cell r="B610" t="str">
            <v>공동기기원</v>
          </cell>
          <cell r="C610" t="str">
            <v>산학협력단(공동기기원)</v>
          </cell>
          <cell r="D610" t="str">
            <v>공동기기원</v>
          </cell>
          <cell r="E610" t="str">
            <v>퓨전테크센터</v>
          </cell>
          <cell r="F610">
            <v>210</v>
          </cell>
          <cell r="G610" t="str">
            <v>Bio분석실(100-210)</v>
          </cell>
          <cell r="H610" t="str">
            <v>H-208-F-02-10</v>
          </cell>
          <cell r="I610" t="str">
            <v>기타(분석)</v>
          </cell>
          <cell r="J610" t="str">
            <v>71.54</v>
          </cell>
        </row>
        <row r="611">
          <cell r="A611" t="str">
            <v>퓨전-070</v>
          </cell>
          <cell r="B611" t="str">
            <v>아트테크놀로지학과</v>
          </cell>
          <cell r="C611" t="str">
            <v>산업융합학부</v>
          </cell>
          <cell r="D611" t="str">
            <v>아트테크놀로지학과</v>
          </cell>
          <cell r="E611" t="str">
            <v>퓨전테크센터</v>
          </cell>
          <cell r="F611" t="str">
            <v>3층</v>
          </cell>
          <cell r="G611" t="str">
            <v>3D VR CAVE</v>
          </cell>
          <cell r="H611" t="str">
            <v>H-208-F-03-02-1</v>
          </cell>
          <cell r="I611" t="str">
            <v>기타(VR)</v>
          </cell>
          <cell r="J611" t="str">
            <v>55.86</v>
          </cell>
        </row>
        <row r="612">
          <cell r="A612" t="str">
            <v>퓨전-069</v>
          </cell>
          <cell r="B612" t="str">
            <v>융합전자공학부</v>
          </cell>
          <cell r="C612" t="str">
            <v>공과대학 행정2팀</v>
          </cell>
          <cell r="D612" t="str">
            <v>융합전자공학부</v>
          </cell>
          <cell r="E612" t="str">
            <v>퓨전테크센터</v>
          </cell>
          <cell r="F612">
            <v>408</v>
          </cell>
          <cell r="G612" t="str">
            <v>radar Sensor 연구실</v>
          </cell>
          <cell r="H612" t="str">
            <v>H-208-F-04-07</v>
          </cell>
          <cell r="I612" t="str">
            <v>전기/전자</v>
          </cell>
          <cell r="J612" t="str">
            <v>30.56</v>
          </cell>
        </row>
        <row r="613">
          <cell r="A613" t="str">
            <v>퓨전-049</v>
          </cell>
          <cell r="B613" t="str">
            <v>기계공학부</v>
          </cell>
          <cell r="C613" t="str">
            <v>공과대학 행정4팀</v>
          </cell>
          <cell r="D613" t="str">
            <v>기계공학부</v>
          </cell>
          <cell r="E613" t="str">
            <v>퓨전테크센터</v>
          </cell>
          <cell r="F613">
            <v>409</v>
          </cell>
          <cell r="G613" t="str">
            <v>장경영교수실험실</v>
          </cell>
          <cell r="H613" t="str">
            <v>H-208-F-04-09</v>
          </cell>
          <cell r="I613" t="str">
            <v>기계/물리</v>
          </cell>
          <cell r="J613" t="str">
            <v>142.65</v>
          </cell>
        </row>
        <row r="614">
          <cell r="A614" t="str">
            <v>퓨전-050</v>
          </cell>
          <cell r="B614" t="str">
            <v>RIKEN-HYU</v>
          </cell>
          <cell r="C614" t="str">
            <v>사업단/센터(연구지원팀)</v>
          </cell>
          <cell r="D614" t="str">
            <v>RIKEN-HYU</v>
          </cell>
          <cell r="E614" t="str">
            <v>퓨전테크센터</v>
          </cell>
          <cell r="F614">
            <v>502</v>
          </cell>
          <cell r="G614" t="str">
            <v>나노소재연구실</v>
          </cell>
          <cell r="H614" t="str">
            <v>H-208-F-05-02</v>
          </cell>
          <cell r="I614" t="str">
            <v>화학/화공</v>
          </cell>
          <cell r="J614" t="str">
            <v>85.91</v>
          </cell>
        </row>
        <row r="615">
          <cell r="A615" t="str">
            <v>퓨전-043</v>
          </cell>
          <cell r="B615" t="str">
            <v>RIKEN-HYU</v>
          </cell>
          <cell r="C615" t="str">
            <v>사업단/센터(연구지원팀)</v>
          </cell>
          <cell r="D615" t="str">
            <v>RIKEN-HYU</v>
          </cell>
          <cell r="E615" t="str">
            <v>퓨전테크센터</v>
          </cell>
          <cell r="F615" t="str">
            <v>502-2</v>
          </cell>
          <cell r="G615" t="str">
            <v>바이오센서연구실</v>
          </cell>
          <cell r="H615" t="str">
            <v>H-208-F-05-02-2</v>
          </cell>
          <cell r="I615" t="str">
            <v>화학/화공</v>
          </cell>
          <cell r="J615" t="str">
            <v>21.57</v>
          </cell>
        </row>
        <row r="616">
          <cell r="A616" t="str">
            <v>퓨전-048</v>
          </cell>
          <cell r="B616" t="str">
            <v>물리학과</v>
          </cell>
          <cell r="C616" t="str">
            <v>자연과학대학</v>
          </cell>
          <cell r="D616" t="str">
            <v>물리학과</v>
          </cell>
          <cell r="E616" t="str">
            <v>퓨전테크센터</v>
          </cell>
          <cell r="F616" t="str">
            <v>502-3</v>
          </cell>
          <cell r="G616" t="str">
            <v>고압연구센터</v>
          </cell>
          <cell r="H616" t="str">
            <v>H-208-F-05-02-3</v>
          </cell>
          <cell r="I616" t="str">
            <v>기계/물리</v>
          </cell>
          <cell r="J616" t="str">
            <v>28.73</v>
          </cell>
        </row>
        <row r="617">
          <cell r="A617" t="str">
            <v>퓨전-045</v>
          </cell>
          <cell r="B617" t="str">
            <v>RIKEN-HYU</v>
          </cell>
          <cell r="C617" t="str">
            <v>사업단/센터(연구지원팀)</v>
          </cell>
          <cell r="D617" t="str">
            <v>RIKEN-HYU</v>
          </cell>
          <cell r="E617" t="str">
            <v>퓨전테크센터</v>
          </cell>
          <cell r="F617" t="str">
            <v>503-1</v>
          </cell>
          <cell r="G617" t="str">
            <v>그래핀연구실</v>
          </cell>
          <cell r="H617" t="str">
            <v>H-208-F-05-03-1</v>
          </cell>
          <cell r="I617" t="str">
            <v>화학/화공</v>
          </cell>
          <cell r="J617" t="str">
            <v>22.69</v>
          </cell>
        </row>
        <row r="618">
          <cell r="A618" t="str">
            <v>퓨전-062</v>
          </cell>
          <cell r="B618" t="str">
            <v>물리학과</v>
          </cell>
          <cell r="C618" t="str">
            <v>자연과학대학</v>
          </cell>
          <cell r="D618" t="str">
            <v>물리학과</v>
          </cell>
          <cell r="E618" t="str">
            <v>퓨전테크센터</v>
          </cell>
          <cell r="F618">
            <v>507</v>
          </cell>
          <cell r="G618" t="str">
            <v>고압연구센터</v>
          </cell>
          <cell r="H618" t="str">
            <v>H-208-F-05-07</v>
          </cell>
          <cell r="I618" t="str">
            <v>기계/물리</v>
          </cell>
          <cell r="J618" t="str">
            <v>115</v>
          </cell>
        </row>
        <row r="619">
          <cell r="A619" t="str">
            <v>퓨전-072</v>
          </cell>
          <cell r="B619" t="str">
            <v>화학공학전공</v>
          </cell>
          <cell r="C619" t="str">
            <v>공과대학 행정3팀</v>
          </cell>
          <cell r="D619" t="str">
            <v>화학공학전공</v>
          </cell>
          <cell r="E619" t="str">
            <v>퓨전테크센터</v>
          </cell>
          <cell r="F619">
            <v>515</v>
          </cell>
          <cell r="G619" t="str">
            <v>차세대 광전자 나노소재 및 소자 연구실</v>
          </cell>
          <cell r="H619" t="str">
            <v>H-208-F-05-15</v>
          </cell>
          <cell r="I619" t="str">
            <v>화학/화공</v>
          </cell>
          <cell r="J619" t="str">
            <v>113.85</v>
          </cell>
        </row>
        <row r="620">
          <cell r="A620" t="str">
            <v>퓨전-071</v>
          </cell>
          <cell r="B620" t="str">
            <v>융합전자공학부</v>
          </cell>
          <cell r="C620" t="str">
            <v>공과대학 행정2팀</v>
          </cell>
          <cell r="D620" t="str">
            <v>융합전자공학부</v>
          </cell>
          <cell r="E620" t="str">
            <v>퓨전테크센터</v>
          </cell>
          <cell r="F620">
            <v>516</v>
          </cell>
          <cell r="G620" t="str">
            <v>5G/무인이동체 융합기술 연구센터</v>
          </cell>
          <cell r="H620" t="str">
            <v>H-208-F-05-16</v>
          </cell>
          <cell r="I620" t="str">
            <v>전기/전자</v>
          </cell>
          <cell r="J620" t="str">
            <v>166.88</v>
          </cell>
        </row>
        <row r="621">
          <cell r="A621" t="str">
            <v>퓨전-074</v>
          </cell>
          <cell r="B621" t="str">
            <v>융합전자공학부</v>
          </cell>
          <cell r="C621" t="str">
            <v>공과대학 행정2팀</v>
          </cell>
          <cell r="D621" t="str">
            <v>융합전자공학부</v>
          </cell>
          <cell r="E621" t="str">
            <v>퓨전테크센터</v>
          </cell>
          <cell r="F621" t="str">
            <v>5층 로비</v>
          </cell>
          <cell r="G621" t="str">
            <v>무인이동체융합기술연구실</v>
          </cell>
          <cell r="H621" t="str">
            <v>H-208-F-05-16</v>
          </cell>
          <cell r="I621" t="str">
            <v>전기/전자</v>
          </cell>
          <cell r="J621">
            <v>166.88</v>
          </cell>
        </row>
        <row r="622">
          <cell r="A622" t="str">
            <v>퓨전-039</v>
          </cell>
          <cell r="B622" t="str">
            <v>나노과학기술연구소(기계공학과)</v>
          </cell>
          <cell r="C622" t="str">
            <v>부설연구기관(연구진흥팀)</v>
          </cell>
          <cell r="D622" t="str">
            <v>나노과학기술연구소(기계공학과)</v>
          </cell>
          <cell r="E622" t="str">
            <v>퓨전테크센터</v>
          </cell>
          <cell r="F622">
            <v>603</v>
          </cell>
          <cell r="G622" t="str">
            <v>나노바이오연구실</v>
          </cell>
          <cell r="H622" t="str">
            <v>H-208-F-06-03</v>
          </cell>
          <cell r="I622" t="str">
            <v>기계/물리</v>
          </cell>
          <cell r="J622" t="str">
            <v>176.7</v>
          </cell>
        </row>
        <row r="623">
          <cell r="A623" t="str">
            <v>퓨전-038</v>
          </cell>
          <cell r="B623" t="str">
            <v>화학공학전공</v>
          </cell>
          <cell r="C623" t="str">
            <v>공과대학 행정3팀</v>
          </cell>
          <cell r="D623" t="str">
            <v>화학공학전공</v>
          </cell>
          <cell r="E623" t="str">
            <v>퓨전테크센터</v>
          </cell>
          <cell r="F623">
            <v>604</v>
          </cell>
          <cell r="G623" t="str">
            <v>소재합성실</v>
          </cell>
          <cell r="H623" t="str">
            <v>H-208-F-06-04</v>
          </cell>
          <cell r="I623" t="str">
            <v>화학/화공</v>
          </cell>
          <cell r="J623" t="str">
            <v>208.95</v>
          </cell>
        </row>
        <row r="624">
          <cell r="A624" t="str">
            <v>퓨전-037</v>
          </cell>
          <cell r="B624" t="str">
            <v>나노과학기술연구소(화학전공)</v>
          </cell>
          <cell r="C624" t="str">
            <v>부설연구기관(연구진흥팀)</v>
          </cell>
          <cell r="D624" t="str">
            <v>나노과학기술연구소(화학전공)</v>
          </cell>
          <cell r="E624" t="str">
            <v>퓨전테크센터</v>
          </cell>
          <cell r="F624">
            <v>609</v>
          </cell>
          <cell r="G624" t="str">
            <v>나노소자정밀측정실</v>
          </cell>
          <cell r="H624" t="str">
            <v>H-208-F-06-09</v>
          </cell>
          <cell r="I624" t="str">
            <v>화학/화공</v>
          </cell>
          <cell r="J624" t="str">
            <v>102</v>
          </cell>
        </row>
        <row r="625">
          <cell r="A625" t="str">
            <v>퓨전-036</v>
          </cell>
          <cell r="B625" t="str">
            <v>나노과학기술연구소</v>
          </cell>
          <cell r="C625" t="str">
            <v>부설연구기관(연구진흥팀)</v>
          </cell>
          <cell r="D625" t="str">
            <v>나노과학기술연구소</v>
          </cell>
          <cell r="E625" t="str">
            <v>퓨전테크센터</v>
          </cell>
          <cell r="F625" t="str">
            <v>609-1</v>
          </cell>
          <cell r="G625" t="str">
            <v>초정밀측정실</v>
          </cell>
          <cell r="H625" t="str">
            <v>H-208-F-06-09-1</v>
          </cell>
          <cell r="I625" t="str">
            <v>전기/전자</v>
          </cell>
          <cell r="J625" t="str">
            <v>62.72</v>
          </cell>
        </row>
        <row r="626">
          <cell r="A626" t="str">
            <v>퓨전-065</v>
          </cell>
          <cell r="B626" t="str">
            <v>나노과학기술연구소</v>
          </cell>
          <cell r="C626" t="str">
            <v>부설연구기관(연구진흥팀)</v>
          </cell>
          <cell r="D626" t="str">
            <v>나노과학기술연구소</v>
          </cell>
          <cell r="E626" t="str">
            <v>퓨전테크센터</v>
          </cell>
          <cell r="F626" t="str">
            <v>609-2</v>
          </cell>
          <cell r="G626" t="str">
            <v>전파차단실</v>
          </cell>
          <cell r="H626" t="str">
            <v>H-208-F-06-09-2</v>
          </cell>
          <cell r="I626" t="str">
            <v>전기/전자</v>
          </cell>
          <cell r="J626" t="str">
            <v>26.98</v>
          </cell>
        </row>
        <row r="627">
          <cell r="A627" t="str">
            <v>퓨전-067</v>
          </cell>
          <cell r="B627" t="str">
            <v>기계공학부</v>
          </cell>
          <cell r="C627" t="str">
            <v>공과대학 행정4팀</v>
          </cell>
          <cell r="D627" t="str">
            <v>기계공학부</v>
          </cell>
          <cell r="E627" t="str">
            <v>퓨전테크센터</v>
          </cell>
          <cell r="F627">
            <v>610</v>
          </cell>
          <cell r="G627" t="str">
            <v>다기능성복합재료연구실</v>
          </cell>
          <cell r="H627" t="str">
            <v>H-208-F-06-10</v>
          </cell>
          <cell r="I627" t="str">
            <v>기계/물리</v>
          </cell>
          <cell r="J627" t="str">
            <v>85.2</v>
          </cell>
        </row>
        <row r="628">
          <cell r="A628" t="str">
            <v>퓨전-034</v>
          </cell>
          <cell r="B628" t="str">
            <v>나노과학기술연구소
(화학전공)</v>
          </cell>
          <cell r="C628" t="str">
            <v>부설연구기관(연구진흥팀)</v>
          </cell>
          <cell r="D628" t="str">
            <v>나노과학기술연구소
(화학전공)</v>
          </cell>
          <cell r="E628" t="str">
            <v>퓨전테크센터</v>
          </cell>
          <cell r="F628">
            <v>611</v>
          </cell>
          <cell r="G628" t="str">
            <v>펌프가스실</v>
          </cell>
          <cell r="H628" t="str">
            <v>H-208-F-06-11</v>
          </cell>
          <cell r="I628" t="str">
            <v>화학/화공</v>
          </cell>
          <cell r="J628" t="str">
            <v>78.86</v>
          </cell>
        </row>
        <row r="629">
          <cell r="A629" t="str">
            <v>퓨전-033</v>
          </cell>
          <cell r="B629" t="str">
            <v>나노과학기술연구소
(화학전공)</v>
          </cell>
          <cell r="C629" t="str">
            <v>부설연구기관(연구진흥팀)</v>
          </cell>
          <cell r="D629" t="str">
            <v>나노과학기술연구소
(화학전공)</v>
          </cell>
          <cell r="E629" t="str">
            <v>퓨전테크센터</v>
          </cell>
          <cell r="F629">
            <v>612</v>
          </cell>
          <cell r="G629" t="str">
            <v>나노소자제작실</v>
          </cell>
          <cell r="H629" t="str">
            <v>H-208-F-06-12</v>
          </cell>
          <cell r="I629" t="str">
            <v>화학/화공</v>
          </cell>
          <cell r="J629" t="str">
            <v>86.07</v>
          </cell>
        </row>
        <row r="630">
          <cell r="A630" t="str">
            <v>외부-001</v>
          </cell>
          <cell r="B630" t="str">
            <v>외부업체</v>
          </cell>
          <cell r="C630" t="str">
            <v>외부업체</v>
          </cell>
          <cell r="D630" t="str">
            <v>외부업체</v>
          </cell>
          <cell r="E630" t="str">
            <v>퓨전테크센터</v>
          </cell>
          <cell r="F630" t="str">
            <v>7층</v>
          </cell>
          <cell r="G630" t="str">
            <v>동성코퍼레이션</v>
          </cell>
          <cell r="H630" t="str">
            <v>H-208-F-07-04</v>
          </cell>
          <cell r="I630" t="str">
            <v>화학/화공</v>
          </cell>
          <cell r="J630" t="str">
            <v>136.51</v>
          </cell>
        </row>
        <row r="631">
          <cell r="A631" t="str">
            <v>외부-002</v>
          </cell>
          <cell r="B631" t="str">
            <v>외부업체</v>
          </cell>
          <cell r="C631" t="str">
            <v>외부업체</v>
          </cell>
          <cell r="D631" t="str">
            <v>외부업체</v>
          </cell>
          <cell r="E631" t="str">
            <v>퓨전테크센터</v>
          </cell>
          <cell r="F631" t="str">
            <v>7층</v>
          </cell>
          <cell r="G631" t="str">
            <v>아케마</v>
          </cell>
          <cell r="H631" t="str">
            <v>H-208-F-07-04</v>
          </cell>
          <cell r="I631" t="str">
            <v>화학/화공</v>
          </cell>
          <cell r="J631" t="str">
            <v>136.51</v>
          </cell>
        </row>
        <row r="632">
          <cell r="A632" t="str">
            <v>퓨전-075</v>
          </cell>
          <cell r="B632" t="str">
            <v>에너지공학과</v>
          </cell>
          <cell r="C632" t="str">
            <v>공과대학(WCD에너지공학과)</v>
          </cell>
          <cell r="D632" t="str">
            <v>에너지공학과</v>
          </cell>
          <cell r="E632" t="str">
            <v>퓨전테크센터</v>
          </cell>
          <cell r="F632">
            <v>802</v>
          </cell>
          <cell r="G632" t="str">
            <v>전기화학에너지소재연구실</v>
          </cell>
          <cell r="H632" t="str">
            <v>H-208-F-07-51</v>
          </cell>
          <cell r="I632" t="str">
            <v>전기/전자</v>
          </cell>
          <cell r="J632">
            <v>379.68</v>
          </cell>
        </row>
        <row r="633">
          <cell r="A633" t="str">
            <v>퓨전-073</v>
          </cell>
          <cell r="B633" t="str">
            <v>의공학교실</v>
          </cell>
          <cell r="C633" t="str">
            <v>의과대학</v>
          </cell>
          <cell r="D633" t="str">
            <v>의공학교실</v>
          </cell>
          <cell r="E633" t="str">
            <v>퓨전테크센터</v>
          </cell>
          <cell r="F633">
            <v>804</v>
          </cell>
          <cell r="G633" t="str">
            <v>생체신호처리실험실</v>
          </cell>
          <cell r="H633" t="str">
            <v>H-208-F-08-04</v>
          </cell>
          <cell r="I633" t="str">
            <v>의학/생물</v>
          </cell>
        </row>
        <row r="634">
          <cell r="A634" t="str">
            <v>퓨전-028</v>
          </cell>
          <cell r="B634" t="str">
            <v>에너지공학과</v>
          </cell>
          <cell r="C634" t="str">
            <v>공과대학(WCD에너지공학과)</v>
          </cell>
          <cell r="D634" t="str">
            <v>에너지공학과</v>
          </cell>
          <cell r="E634" t="str">
            <v>퓨전테크센터</v>
          </cell>
          <cell r="F634">
            <v>806</v>
          </cell>
          <cell r="G634" t="str">
            <v>NSEL수처리실험실</v>
          </cell>
          <cell r="H634" t="str">
            <v>H-208-F-08-06</v>
          </cell>
          <cell r="I634" t="str">
            <v>에너지/자원</v>
          </cell>
          <cell r="J634" t="str">
            <v>58.5</v>
          </cell>
        </row>
        <row r="635">
          <cell r="A635" t="str">
            <v>퓨전-031</v>
          </cell>
          <cell r="B635" t="str">
            <v>융합전자공학부</v>
          </cell>
          <cell r="C635" t="str">
            <v>공과대학 행정2팀</v>
          </cell>
          <cell r="D635" t="str">
            <v>융합전자공학부</v>
          </cell>
          <cell r="E635" t="str">
            <v>퓨전테크센터</v>
          </cell>
          <cell r="F635">
            <v>807</v>
          </cell>
          <cell r="G635" t="str">
            <v>반도체광전자연구실</v>
          </cell>
          <cell r="H635" t="str">
            <v>H-208-F-08-07</v>
          </cell>
          <cell r="I635" t="str">
            <v>전기/전자</v>
          </cell>
          <cell r="J635" t="str">
            <v>36.63</v>
          </cell>
        </row>
        <row r="636">
          <cell r="A636" t="str">
            <v>퓨전-030</v>
          </cell>
          <cell r="B636" t="str">
            <v>에너지공학과</v>
          </cell>
          <cell r="C636" t="str">
            <v>공과대학(WCD에너지공학과)</v>
          </cell>
          <cell r="D636" t="str">
            <v>에너지공학과</v>
          </cell>
          <cell r="E636" t="str">
            <v>퓨전테크센터</v>
          </cell>
          <cell r="F636">
            <v>809</v>
          </cell>
          <cell r="G636" t="str">
            <v>전지및전해공정실험실</v>
          </cell>
          <cell r="H636" t="str">
            <v>H-208-F-08-09</v>
          </cell>
          <cell r="I636" t="str">
            <v>에너지/자원</v>
          </cell>
          <cell r="J636" t="str">
            <v>80</v>
          </cell>
        </row>
        <row r="637">
          <cell r="A637" t="str">
            <v>퓨전-029</v>
          </cell>
          <cell r="B637" t="str">
            <v>기계공학부</v>
          </cell>
          <cell r="C637" t="str">
            <v>공과대학 행정4팀</v>
          </cell>
          <cell r="D637" t="str">
            <v>기계공학부</v>
          </cell>
          <cell r="E637" t="str">
            <v>퓨전테크센터</v>
          </cell>
          <cell r="F637">
            <v>810</v>
          </cell>
          <cell r="G637" t="str">
            <v>Creative Mechanical Design Center</v>
          </cell>
          <cell r="H637" t="str">
            <v>H-208-F-08-10</v>
          </cell>
          <cell r="I637" t="str">
            <v>기계/물리</v>
          </cell>
          <cell r="J637" t="str">
            <v>30.18</v>
          </cell>
        </row>
        <row r="638">
          <cell r="A638" t="str">
            <v>퓨전-006</v>
          </cell>
          <cell r="B638" t="str">
            <v>신소재공학부</v>
          </cell>
          <cell r="C638" t="str">
            <v>공과대학 행정3팀</v>
          </cell>
          <cell r="D638" t="str">
            <v>신소재공학부</v>
          </cell>
          <cell r="E638" t="str">
            <v>퓨전테크센터</v>
          </cell>
          <cell r="F638">
            <v>811</v>
          </cell>
          <cell r="G638" t="str">
            <v>환경차 배터리 실험실</v>
          </cell>
          <cell r="H638" t="str">
            <v>H-208-F-08-11</v>
          </cell>
          <cell r="I638" t="str">
            <v>화학/화공</v>
          </cell>
          <cell r="J638" t="str">
            <v>126.32</v>
          </cell>
        </row>
        <row r="639">
          <cell r="A639" t="str">
            <v>퓨전-035</v>
          </cell>
          <cell r="B639" t="str">
            <v>원자력공학과</v>
          </cell>
          <cell r="C639" t="str">
            <v>공과대학 행정4팀</v>
          </cell>
          <cell r="D639" t="str">
            <v>원자력공학과</v>
          </cell>
          <cell r="E639" t="str">
            <v>퓨전테크센터</v>
          </cell>
          <cell r="F639">
            <v>812</v>
          </cell>
          <cell r="G639" t="str">
            <v>원자로재료실험실
(에이치앤에너테크)</v>
          </cell>
          <cell r="H639" t="str">
            <v>H-208-F-08-12</v>
          </cell>
          <cell r="I639" t="str">
            <v>기타(원자력)</v>
          </cell>
          <cell r="J639" t="str">
            <v>60.09</v>
          </cell>
        </row>
        <row r="640">
          <cell r="A640" t="str">
            <v>퓨전-027</v>
          </cell>
          <cell r="B640" t="str">
            <v>화학공학전공</v>
          </cell>
          <cell r="C640" t="str">
            <v>공과대학 행정3팀</v>
          </cell>
          <cell r="D640" t="str">
            <v>화학공학전공</v>
          </cell>
          <cell r="E640" t="str">
            <v>퓨전테크센터</v>
          </cell>
          <cell r="F640">
            <v>818</v>
          </cell>
          <cell r="G640" t="str">
            <v>바이오융합화학연구실</v>
          </cell>
          <cell r="H640" t="str">
            <v>H-208-F-08-18</v>
          </cell>
          <cell r="I640" t="str">
            <v>화학/화공</v>
          </cell>
          <cell r="J640" t="str">
            <v>91.04</v>
          </cell>
        </row>
        <row r="641">
          <cell r="A641" t="str">
            <v>퓨전-024</v>
          </cell>
          <cell r="B641" t="str">
            <v>에너지공학과</v>
          </cell>
          <cell r="C641" t="str">
            <v>공과대학(WCD에너지공학과)</v>
          </cell>
          <cell r="D641" t="str">
            <v>에너지공학과</v>
          </cell>
          <cell r="E641" t="str">
            <v>퓨전테크센터</v>
          </cell>
          <cell r="F641">
            <v>902</v>
          </cell>
          <cell r="G641" t="str">
            <v>연료전지실험실</v>
          </cell>
          <cell r="H641" t="str">
            <v>H-208-F-09-02</v>
          </cell>
          <cell r="I641" t="str">
            <v>에너지/자원</v>
          </cell>
          <cell r="J641" t="str">
            <v>46.34</v>
          </cell>
        </row>
        <row r="642">
          <cell r="A642" t="str">
            <v>퓨전-023</v>
          </cell>
          <cell r="B642" t="str">
            <v>에너지공학과</v>
          </cell>
          <cell r="C642" t="str">
            <v>공과대학(WCD에너지공학과)</v>
          </cell>
          <cell r="D642" t="str">
            <v>에너지공학과</v>
          </cell>
          <cell r="E642" t="str">
            <v>퓨전테크센터</v>
          </cell>
          <cell r="F642">
            <v>903</v>
          </cell>
          <cell r="G642" t="str">
            <v>기기분석실Ⅰ</v>
          </cell>
          <cell r="H642" t="str">
            <v>H-208-F-09-03</v>
          </cell>
          <cell r="I642" t="str">
            <v>에너지/자원</v>
          </cell>
          <cell r="J642" t="str">
            <v>13.43</v>
          </cell>
        </row>
        <row r="643">
          <cell r="A643" t="str">
            <v>퓨전-022</v>
          </cell>
          <cell r="B643" t="str">
            <v>에너지공학과</v>
          </cell>
          <cell r="C643" t="str">
            <v>공과대학(WCD에너지공학과)</v>
          </cell>
          <cell r="D643" t="str">
            <v>에너지공학과</v>
          </cell>
          <cell r="E643" t="str">
            <v>퓨전테크센터</v>
          </cell>
          <cell r="F643">
            <v>904</v>
          </cell>
          <cell r="G643" t="str">
            <v>NSEL화학실험실(904,904-1,905-2)</v>
          </cell>
          <cell r="H643" t="str">
            <v>H-208-F-09-04</v>
          </cell>
          <cell r="I643" t="str">
            <v>에너지/자원</v>
          </cell>
          <cell r="J643" t="str">
            <v>20.17</v>
          </cell>
        </row>
        <row r="644">
          <cell r="A644" t="str">
            <v>퓨전-021</v>
          </cell>
          <cell r="B644" t="str">
            <v>에너지공학과</v>
          </cell>
          <cell r="C644" t="str">
            <v>공과대학(WCD에너지공학과)</v>
          </cell>
          <cell r="D644" t="str">
            <v>에너지공학과</v>
          </cell>
          <cell r="E644" t="str">
            <v>퓨전테크센터</v>
          </cell>
          <cell r="F644">
            <v>905</v>
          </cell>
          <cell r="G644" t="str">
            <v>MBL화학실험실(시약보관실, 고온소재합성실, 공작실)</v>
          </cell>
          <cell r="H644" t="str">
            <v>H-208-F-09-05</v>
          </cell>
          <cell r="I644" t="str">
            <v>에너지/자원</v>
          </cell>
          <cell r="J644" t="str">
            <v>67.17</v>
          </cell>
        </row>
        <row r="645">
          <cell r="A645" t="str">
            <v>퓨전-020</v>
          </cell>
          <cell r="B645" t="str">
            <v>에너지공학과</v>
          </cell>
          <cell r="C645" t="str">
            <v>공과대학(WCD에너지공학과)</v>
          </cell>
          <cell r="D645" t="str">
            <v>에너지공학과</v>
          </cell>
          <cell r="E645" t="str">
            <v>퓨전테크센터</v>
          </cell>
          <cell r="F645">
            <v>906</v>
          </cell>
          <cell r="G645" t="str">
            <v>제막공정실</v>
          </cell>
          <cell r="H645" t="str">
            <v>H-208-F-09-06</v>
          </cell>
          <cell r="I645" t="str">
            <v>에너지/자원</v>
          </cell>
          <cell r="J645" t="str">
            <v>30.83</v>
          </cell>
        </row>
        <row r="646">
          <cell r="A646" t="str">
            <v>퓨전-019</v>
          </cell>
          <cell r="B646" t="str">
            <v>에너지공학과</v>
          </cell>
          <cell r="C646" t="str">
            <v>공과대학(WCD에너지공학과)</v>
          </cell>
          <cell r="D646" t="str">
            <v>에너지공학과</v>
          </cell>
          <cell r="E646" t="str">
            <v>퓨전테크센터</v>
          </cell>
          <cell r="F646">
            <v>909</v>
          </cell>
          <cell r="G646" t="str">
            <v>기기분석실 Ⅲ   (100-909)</v>
          </cell>
          <cell r="H646" t="str">
            <v>H-208-F-09-09</v>
          </cell>
          <cell r="I646" t="str">
            <v>에너지/자원</v>
          </cell>
          <cell r="J646" t="str">
            <v>10.37</v>
          </cell>
        </row>
        <row r="647">
          <cell r="A647" t="str">
            <v>퓨전-018</v>
          </cell>
          <cell r="B647" t="str">
            <v>에너지공학과</v>
          </cell>
          <cell r="C647" t="str">
            <v>공과대학(WCD에너지공학과)</v>
          </cell>
          <cell r="D647" t="str">
            <v>에너지공학과</v>
          </cell>
          <cell r="E647" t="str">
            <v>퓨전테크센터</v>
          </cell>
          <cell r="F647">
            <v>913</v>
          </cell>
          <cell r="G647" t="str">
            <v>나노소자공정실험실</v>
          </cell>
          <cell r="H647" t="str">
            <v>H-208-F-09-13</v>
          </cell>
          <cell r="I647" t="str">
            <v>에너지/자원</v>
          </cell>
          <cell r="J647" t="str">
            <v>56.22</v>
          </cell>
        </row>
        <row r="648">
          <cell r="A648" t="str">
            <v>퓨전-017</v>
          </cell>
          <cell r="B648" t="str">
            <v>에너지공학과</v>
          </cell>
          <cell r="C648" t="str">
            <v>공과대학(WCD에너지공학과)</v>
          </cell>
          <cell r="D648" t="str">
            <v>에너지공학과</v>
          </cell>
          <cell r="E648" t="str">
            <v>퓨전테크센터</v>
          </cell>
          <cell r="F648">
            <v>915</v>
          </cell>
          <cell r="G648" t="str">
            <v>에너지재료연구실</v>
          </cell>
          <cell r="H648" t="str">
            <v>H-208-F-09-15</v>
          </cell>
          <cell r="I648" t="str">
            <v>에너지/자원</v>
          </cell>
          <cell r="J648" t="str">
            <v>40</v>
          </cell>
        </row>
        <row r="649">
          <cell r="A649" t="str">
            <v>퓨전-076</v>
          </cell>
          <cell r="B649" t="str">
            <v>에너지공학과</v>
          </cell>
          <cell r="C649" t="str">
            <v>공과대학(WCD에너지공학과)</v>
          </cell>
          <cell r="D649" t="str">
            <v>에너지공학과</v>
          </cell>
          <cell r="E649" t="str">
            <v>퓨전테크센터</v>
          </cell>
          <cell r="F649">
            <v>916</v>
          </cell>
          <cell r="G649" t="str">
            <v>에너지변환소재실험실</v>
          </cell>
          <cell r="H649" t="str">
            <v>H-208-F-09-16</v>
          </cell>
          <cell r="I649" t="str">
            <v>기계/물리</v>
          </cell>
          <cell r="J649">
            <v>55.2</v>
          </cell>
        </row>
        <row r="650">
          <cell r="A650" t="str">
            <v>퓨전-015</v>
          </cell>
          <cell r="B650" t="str">
            <v>에너지공학과</v>
          </cell>
          <cell r="C650" t="str">
            <v>공과대학(WCD에너지공학과)</v>
          </cell>
          <cell r="D650" t="str">
            <v>에너지공학과</v>
          </cell>
          <cell r="E650" t="str">
            <v>퓨전테크센터</v>
          </cell>
          <cell r="F650">
            <v>1002</v>
          </cell>
          <cell r="G650" t="str">
            <v>베터리연구실</v>
          </cell>
          <cell r="H650" t="str">
            <v>H-208-F-10-02</v>
          </cell>
          <cell r="I650" t="str">
            <v>에너지/자원</v>
          </cell>
          <cell r="J650" t="str">
            <v>92.6</v>
          </cell>
        </row>
        <row r="651">
          <cell r="A651" t="str">
            <v>퓨전-014</v>
          </cell>
          <cell r="B651" t="str">
            <v>에너지공학과</v>
          </cell>
          <cell r="C651" t="str">
            <v>공과대학(WCD에너지공학과)</v>
          </cell>
          <cell r="D651" t="str">
            <v>에너지공학과</v>
          </cell>
          <cell r="E651" t="str">
            <v>퓨전테크센터</v>
          </cell>
          <cell r="F651">
            <v>1003</v>
          </cell>
          <cell r="G651" t="str">
            <v>막공학연구실</v>
          </cell>
          <cell r="H651" t="str">
            <v>H-208-F-10-03</v>
          </cell>
          <cell r="I651" t="str">
            <v>에너지/자원</v>
          </cell>
          <cell r="J651" t="str">
            <v>76.12</v>
          </cell>
        </row>
        <row r="652">
          <cell r="A652" t="str">
            <v>퓨전-013</v>
          </cell>
          <cell r="B652" t="str">
            <v>에너지공학과</v>
          </cell>
          <cell r="C652" t="str">
            <v>공과대학(WCD에너지공학과)</v>
          </cell>
          <cell r="D652" t="str">
            <v>에너지공학과</v>
          </cell>
          <cell r="E652" t="str">
            <v>퓨전테크센터</v>
          </cell>
          <cell r="F652">
            <v>1004</v>
          </cell>
          <cell r="G652" t="str">
            <v>에너지나노소재실험실</v>
          </cell>
          <cell r="H652" t="str">
            <v>H-208-F-10-04</v>
          </cell>
          <cell r="I652" t="str">
            <v>에너지/자원</v>
          </cell>
          <cell r="J652" t="str">
            <v>107.89</v>
          </cell>
        </row>
        <row r="653">
          <cell r="A653" t="str">
            <v>퓨전-012</v>
          </cell>
          <cell r="B653" t="str">
            <v>에너지공학과</v>
          </cell>
          <cell r="C653" t="str">
            <v>공과대학(WCD에너지공학과)</v>
          </cell>
          <cell r="D653" t="str">
            <v>에너지공학과</v>
          </cell>
          <cell r="E653" t="str">
            <v>퓨전테크센터</v>
          </cell>
          <cell r="F653">
            <v>1006</v>
          </cell>
          <cell r="G653" t="str">
            <v>학부실험실</v>
          </cell>
          <cell r="H653" t="str">
            <v>H-208-F-10-06</v>
          </cell>
          <cell r="I653" t="str">
            <v>에너지/자원</v>
          </cell>
          <cell r="J653" t="str">
            <v>110.29</v>
          </cell>
        </row>
        <row r="654">
          <cell r="A654" t="str">
            <v>퓨전-011</v>
          </cell>
          <cell r="B654" t="str">
            <v>에너지공학과</v>
          </cell>
          <cell r="C654" t="str">
            <v>공과대학(WCD에너지공학과)</v>
          </cell>
          <cell r="D654" t="str">
            <v>에너지공학과</v>
          </cell>
          <cell r="E654" t="str">
            <v>퓨전테크센터</v>
          </cell>
          <cell r="F654">
            <v>1010</v>
          </cell>
          <cell r="G654" t="str">
            <v>에너지저장및변환소재실험실</v>
          </cell>
          <cell r="H654" t="str">
            <v>H-208-F-10-10</v>
          </cell>
          <cell r="I654" t="str">
            <v>에너지/자원</v>
          </cell>
          <cell r="J654" t="str">
            <v>168.52</v>
          </cell>
        </row>
        <row r="655">
          <cell r="A655" t="str">
            <v>퓨전-010</v>
          </cell>
          <cell r="B655" t="str">
            <v>에너지공학과</v>
          </cell>
          <cell r="C655" t="str">
            <v>공과대학(WCD에너지공학과)</v>
          </cell>
          <cell r="D655" t="str">
            <v>에너지공학과</v>
          </cell>
          <cell r="E655" t="str">
            <v>퓨전테크센터</v>
          </cell>
          <cell r="F655" t="str">
            <v>1011~1012</v>
          </cell>
          <cell r="G655" t="str">
            <v>에너지소재실험실</v>
          </cell>
          <cell r="H655" t="str">
            <v>H-208-F-10-11</v>
          </cell>
          <cell r="I655" t="str">
            <v>에너지/자원</v>
          </cell>
          <cell r="J655" t="str">
            <v>99.8</v>
          </cell>
        </row>
        <row r="656">
          <cell r="A656" t="str">
            <v>퓨전-068</v>
          </cell>
          <cell r="B656" t="str">
            <v>에너지공학과</v>
          </cell>
          <cell r="C656" t="str">
            <v>공과대학(WCD에너지공학과)</v>
          </cell>
          <cell r="D656" t="str">
            <v>에너지공학과</v>
          </cell>
          <cell r="E656" t="str">
            <v>퓨전테크센터</v>
          </cell>
          <cell r="F656" t="str">
            <v>1011~1012</v>
          </cell>
          <cell r="G656" t="str">
            <v>에너지전자재료및소자실험실</v>
          </cell>
          <cell r="H656" t="str">
            <v>H-208-F-10-11(12)</v>
          </cell>
          <cell r="I656" t="str">
            <v>에너지/자원</v>
          </cell>
          <cell r="J656">
            <v>199.6</v>
          </cell>
        </row>
        <row r="657">
          <cell r="A657" t="str">
            <v>퓨전-009</v>
          </cell>
          <cell r="B657" t="str">
            <v>의생명연구원</v>
          </cell>
          <cell r="C657" t="str">
            <v>부설연구기관(연구진흥팀)</v>
          </cell>
          <cell r="D657" t="str">
            <v>의생명연구원</v>
          </cell>
          <cell r="E657" t="str">
            <v>퓨전테크센터</v>
          </cell>
          <cell r="F657">
            <v>1106</v>
          </cell>
          <cell r="G657" t="str">
            <v>신경공학연구실</v>
          </cell>
          <cell r="H657" t="str">
            <v>H-208-F-11-06-1</v>
          </cell>
          <cell r="I657" t="str">
            <v>의학/생물</v>
          </cell>
          <cell r="J657" t="str">
            <v>24</v>
          </cell>
        </row>
        <row r="658">
          <cell r="A658" t="str">
            <v>퓨전-008</v>
          </cell>
          <cell r="B658" t="str">
            <v>생명공학과</v>
          </cell>
          <cell r="C658" t="str">
            <v>공과대학 행정3팀</v>
          </cell>
          <cell r="D658" t="str">
            <v>생명공학과</v>
          </cell>
          <cell r="E658" t="str">
            <v>퓨전테크센터</v>
          </cell>
          <cell r="F658" t="str">
            <v>1119-1</v>
          </cell>
          <cell r="G658" t="str">
            <v>분석실</v>
          </cell>
          <cell r="H658" t="str">
            <v>H-208-F-11-19</v>
          </cell>
          <cell r="I658" t="str">
            <v>의학/생물</v>
          </cell>
          <cell r="J658" t="str">
            <v>23.06</v>
          </cell>
        </row>
        <row r="659">
          <cell r="A659" t="str">
            <v>퓨전-007</v>
          </cell>
          <cell r="B659" t="str">
            <v>생명공학과</v>
          </cell>
          <cell r="C659" t="str">
            <v>공과대학 행정3팀</v>
          </cell>
          <cell r="D659" t="str">
            <v>생명공학과</v>
          </cell>
          <cell r="E659" t="str">
            <v>퓨전테크센터</v>
          </cell>
          <cell r="F659" t="str">
            <v>1120~1122</v>
          </cell>
          <cell r="G659" t="str">
            <v>단백체실험실1,2,3
항온실,저온실,시료실/암실
세포배양실</v>
          </cell>
          <cell r="H659" t="str">
            <v>H-208-F-11-20</v>
          </cell>
          <cell r="I659" t="str">
            <v>의학/생물</v>
          </cell>
          <cell r="J659" t="str">
            <v>43.9</v>
          </cell>
        </row>
        <row r="660">
          <cell r="A660" t="str">
            <v>퓨전-040</v>
          </cell>
          <cell r="B660" t="str">
            <v>생명과학과</v>
          </cell>
          <cell r="C660" t="str">
            <v>자연과학대학</v>
          </cell>
          <cell r="D660" t="str">
            <v>생명과학과</v>
          </cell>
          <cell r="E660" t="str">
            <v>퓨전테크센터</v>
          </cell>
          <cell r="F660">
            <v>1123</v>
          </cell>
          <cell r="G660" t="str">
            <v>유전체 정보학 연구실</v>
          </cell>
          <cell r="H660" t="str">
            <v>H-208-F-11-23-1</v>
          </cell>
          <cell r="I660" t="str">
            <v>의학/생물</v>
          </cell>
          <cell r="J660" t="str">
            <v>11.2</v>
          </cell>
        </row>
        <row r="661">
          <cell r="A661" t="str">
            <v>퓨전-005</v>
          </cell>
          <cell r="B661" t="str">
            <v>의생명연구원</v>
          </cell>
          <cell r="C661" t="str">
            <v>부설연구기관(연구진흥팀)</v>
          </cell>
          <cell r="D661" t="str">
            <v>의생명연구원</v>
          </cell>
          <cell r="E661" t="str">
            <v>퓨전테크센터</v>
          </cell>
          <cell r="F661">
            <v>1202</v>
          </cell>
          <cell r="G661" t="str">
            <v>신호네트워킹이행연구단</v>
          </cell>
          <cell r="H661" t="str">
            <v>H-208-F-12-02</v>
          </cell>
          <cell r="I661" t="str">
            <v>의학/생물</v>
          </cell>
          <cell r="J661" t="str">
            <v>293.41</v>
          </cell>
        </row>
        <row r="662">
          <cell r="A662" t="str">
            <v>퓨전-064</v>
          </cell>
          <cell r="B662" t="str">
            <v>의생명연구원</v>
          </cell>
          <cell r="C662" t="str">
            <v>부설연구기관(연구진흥팀)</v>
          </cell>
          <cell r="D662" t="str">
            <v>의생명연구원</v>
          </cell>
          <cell r="E662" t="str">
            <v>퓨전테크센터</v>
          </cell>
          <cell r="F662">
            <v>1203</v>
          </cell>
          <cell r="G662" t="str">
            <v>중앙세포배양실</v>
          </cell>
          <cell r="H662" t="str">
            <v>H-208-F-12-03</v>
          </cell>
          <cell r="I662" t="str">
            <v>의학/생물</v>
          </cell>
          <cell r="J662" t="str">
            <v>32.1</v>
          </cell>
        </row>
        <row r="663">
          <cell r="A663" t="str">
            <v>퓨전-004</v>
          </cell>
          <cell r="B663" t="str">
            <v>의학연구지원센터</v>
          </cell>
          <cell r="C663" t="str">
            <v>산학협력단(의학연구지원센터)</v>
          </cell>
          <cell r="D663" t="str">
            <v>의학연구지원센터</v>
          </cell>
          <cell r="E663" t="str">
            <v>퓨전테크센터</v>
          </cell>
          <cell r="F663">
            <v>1204</v>
          </cell>
          <cell r="G663" t="str">
            <v>실험동물연구실</v>
          </cell>
          <cell r="H663" t="str">
            <v>H-208-F-12-04</v>
          </cell>
          <cell r="I663" t="str">
            <v>의학/생물</v>
          </cell>
          <cell r="J663" t="str">
            <v>106.37</v>
          </cell>
        </row>
        <row r="664">
          <cell r="A664" t="str">
            <v>퓨전-003</v>
          </cell>
          <cell r="B664" t="str">
            <v>의생명연구원</v>
          </cell>
          <cell r="C664" t="str">
            <v>부설연구기관(연구진흥팀)</v>
          </cell>
          <cell r="D664" t="str">
            <v>의생명연구원</v>
          </cell>
          <cell r="E664" t="str">
            <v>퓨전테크센터</v>
          </cell>
          <cell r="F664">
            <v>1205</v>
          </cell>
          <cell r="G664" t="str">
            <v>분자신약개발연구단</v>
          </cell>
          <cell r="H664" t="str">
            <v>H-208-F-12-05</v>
          </cell>
          <cell r="I664" t="str">
            <v>의학/생물</v>
          </cell>
          <cell r="J664" t="str">
            <v>112.08</v>
          </cell>
        </row>
        <row r="665">
          <cell r="A665" t="str">
            <v>퓨전-002</v>
          </cell>
          <cell r="B665" t="str">
            <v>의생명연구원</v>
          </cell>
          <cell r="C665" t="str">
            <v>부설연구기관(연구진흥팀)</v>
          </cell>
          <cell r="D665" t="str">
            <v>의생명연구원</v>
          </cell>
          <cell r="E665" t="str">
            <v>퓨전테크센터</v>
          </cell>
          <cell r="F665" t="str">
            <v>1209-14</v>
          </cell>
          <cell r="G665" t="str">
            <v>줄기세포및조직재생연구단</v>
          </cell>
          <cell r="H665" t="str">
            <v>H-208-F-12-09-14</v>
          </cell>
          <cell r="I665" t="str">
            <v>의학/생물</v>
          </cell>
          <cell r="J665" t="str">
            <v>137.71</v>
          </cell>
        </row>
        <row r="666">
          <cell r="A666" t="str">
            <v>퓨전-001</v>
          </cell>
          <cell r="B666" t="str">
            <v>의생명연구원</v>
          </cell>
          <cell r="C666" t="str">
            <v>부설연구기관(연구진흥팀)</v>
          </cell>
          <cell r="D666" t="str">
            <v>의생명연구원</v>
          </cell>
          <cell r="E666" t="str">
            <v>퓨전테크센터</v>
          </cell>
          <cell r="F666">
            <v>1211</v>
          </cell>
          <cell r="G666" t="str">
            <v>배아줄기세포연구실</v>
          </cell>
          <cell r="H666" t="str">
            <v>H-208-F-12-11</v>
          </cell>
          <cell r="I666" t="str">
            <v>의학/생물</v>
          </cell>
          <cell r="J666" t="str">
            <v>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jko@hanyang.ac.kr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powderam.co.kr" TargetMode="External"/><Relationship Id="rId21" Type="http://schemas.openxmlformats.org/officeDocument/2006/relationships/hyperlink" Target="mailto:ehddnjsgur@naver.com" TargetMode="External"/><Relationship Id="rId324" Type="http://schemas.openxmlformats.org/officeDocument/2006/relationships/hyperlink" Target="mailto:hyeonlee@hanyang.ac.kr" TargetMode="External"/><Relationship Id="rId531" Type="http://schemas.openxmlformats.org/officeDocument/2006/relationships/hyperlink" Target="mailto:jgy107@gmail.com" TargetMode="External"/><Relationship Id="rId170" Type="http://schemas.openxmlformats.org/officeDocument/2006/relationships/hyperlink" Target="mailto:jhmaxpark@gmail.com" TargetMode="External"/><Relationship Id="rId268" Type="http://schemas.openxmlformats.org/officeDocument/2006/relationships/hyperlink" Target="mailto:rykim@hanyang.ac.kr" TargetMode="External"/><Relationship Id="rId475" Type="http://schemas.openxmlformats.org/officeDocument/2006/relationships/hyperlink" Target="mailto:rohjaesook@hanyang.ac.kr" TargetMode="External"/><Relationship Id="rId32" Type="http://schemas.openxmlformats.org/officeDocument/2006/relationships/hyperlink" Target="mailto:ehddnjsgur@naver.com" TargetMode="External"/><Relationship Id="rId128" Type="http://schemas.openxmlformats.org/officeDocument/2006/relationships/hyperlink" Target="mailto:soonjmoon@hanyang.ac.kr" TargetMode="External"/><Relationship Id="rId335" Type="http://schemas.openxmlformats.org/officeDocument/2006/relationships/hyperlink" Target="mailto:jswork@hanyang.ac.kr" TargetMode="External"/><Relationship Id="rId542" Type="http://schemas.openxmlformats.org/officeDocument/2006/relationships/hyperlink" Target="mailto:cheoljin5211@bme.hanyang.ac.kr" TargetMode="External"/><Relationship Id="rId181" Type="http://schemas.openxmlformats.org/officeDocument/2006/relationships/hyperlink" Target="mailto:twgibio@hanyang.ac.kr" TargetMode="External"/><Relationship Id="rId402" Type="http://schemas.openxmlformats.org/officeDocument/2006/relationships/hyperlink" Target="mailto:khansu@hanyang.ac.kr" TargetMode="External"/><Relationship Id="rId279" Type="http://schemas.openxmlformats.org/officeDocument/2006/relationships/hyperlink" Target="mailto:jue@bme.hanyang.ac.kr" TargetMode="External"/><Relationship Id="rId486" Type="http://schemas.openxmlformats.org/officeDocument/2006/relationships/hyperlink" Target="mailto:jhyoun@hanyag.ac.kr" TargetMode="External"/><Relationship Id="rId43" Type="http://schemas.openxmlformats.org/officeDocument/2006/relationships/hyperlink" Target="mailto:dsharn@hanyang.ac.kr" TargetMode="External"/><Relationship Id="rId139" Type="http://schemas.openxmlformats.org/officeDocument/2006/relationships/hyperlink" Target="mailto:leesj@hanyang.ac.kr" TargetMode="External"/><Relationship Id="rId346" Type="http://schemas.openxmlformats.org/officeDocument/2006/relationships/hyperlink" Target="mailto:dbsdmlghd@naver.com" TargetMode="External"/><Relationship Id="rId192" Type="http://schemas.openxmlformats.org/officeDocument/2006/relationships/hyperlink" Target="mailto:itriz@hanyang.ac.kr" TargetMode="External"/><Relationship Id="rId206" Type="http://schemas.openxmlformats.org/officeDocument/2006/relationships/hyperlink" Target="mailto:dw.park2927@gmail.com" TargetMode="External"/><Relationship Id="rId413" Type="http://schemas.openxmlformats.org/officeDocument/2006/relationships/hyperlink" Target="mailto:gkfkr870611@naver.com" TargetMode="External"/><Relationship Id="rId248" Type="http://schemas.openxmlformats.org/officeDocument/2006/relationships/hyperlink" Target="mailto:swbae@hanyang.ac.kr" TargetMode="External"/><Relationship Id="rId455" Type="http://schemas.openxmlformats.org/officeDocument/2006/relationships/hyperlink" Target="mailto:cung4060@nate.com" TargetMode="External"/><Relationship Id="rId497" Type="http://schemas.openxmlformats.org/officeDocument/2006/relationships/hyperlink" Target="mailto:emer0905@hanyang.ac.kr" TargetMode="External"/><Relationship Id="rId12" Type="http://schemas.openxmlformats.org/officeDocument/2006/relationships/hyperlink" Target="mailto:ehddnjsgur@naver.com" TargetMode="External"/><Relationship Id="rId108" Type="http://schemas.openxmlformats.org/officeDocument/2006/relationships/hyperlink" Target="mailto:jjkim@hanyang.ac.kr" TargetMode="External"/><Relationship Id="rId315" Type="http://schemas.openxmlformats.org/officeDocument/2006/relationships/hyperlink" Target="mailto:wanjun@hanyang.ac.kr" TargetMode="External"/><Relationship Id="rId357" Type="http://schemas.openxmlformats.org/officeDocument/2006/relationships/hyperlink" Target="mailto:rladkfl3871@naver.com" TargetMode="External"/><Relationship Id="rId522" Type="http://schemas.openxmlformats.org/officeDocument/2006/relationships/hyperlink" Target="mailto:hancis@hanyang.ac.kr" TargetMode="External"/><Relationship Id="rId54" Type="http://schemas.openxmlformats.org/officeDocument/2006/relationships/hyperlink" Target="mailto:dsharn@hanyang.ac.kr" TargetMode="External"/><Relationship Id="rId96" Type="http://schemas.openxmlformats.org/officeDocument/2006/relationships/hyperlink" Target="mailto:wmsung@hanyang.ac.kr" TargetMode="External"/><Relationship Id="rId161" Type="http://schemas.openxmlformats.org/officeDocument/2006/relationships/hyperlink" Target="mailto:hecho@hep.hanyang.ac.kr" TargetMode="External"/><Relationship Id="rId217" Type="http://schemas.openxmlformats.org/officeDocument/2006/relationships/hyperlink" Target="mailto:jongpark@hanyang.ac.kr" TargetMode="External"/><Relationship Id="rId399" Type="http://schemas.openxmlformats.org/officeDocument/2006/relationships/hyperlink" Target="mailto:arum4770@gmail.com" TargetMode="External"/><Relationship Id="rId259" Type="http://schemas.openxmlformats.org/officeDocument/2006/relationships/hyperlink" Target="mailto:wanjun@hanyang.ac.kr" TargetMode="External"/><Relationship Id="rId424" Type="http://schemas.openxmlformats.org/officeDocument/2006/relationships/hyperlink" Target="mailto:inyoung51@hanyang.ac.kr" TargetMode="External"/><Relationship Id="rId466" Type="http://schemas.openxmlformats.org/officeDocument/2006/relationships/hyperlink" Target="mailto:jjy1004@hanyang.ac.kr" TargetMode="External"/><Relationship Id="rId23" Type="http://schemas.openxmlformats.org/officeDocument/2006/relationships/hyperlink" Target="mailto:ehddnjsgur@naver.com" TargetMode="External"/><Relationship Id="rId119" Type="http://schemas.openxmlformats.org/officeDocument/2006/relationships/hyperlink" Target="mailto:bdchoe@unitron1.co.kr" TargetMode="External"/><Relationship Id="rId270" Type="http://schemas.openxmlformats.org/officeDocument/2006/relationships/hyperlink" Target="mailto:julee@hanyang.ac.kr" TargetMode="External"/><Relationship Id="rId326" Type="http://schemas.openxmlformats.org/officeDocument/2006/relationships/hyperlink" Target="mailto:aesonom@hanyang.ac.kr" TargetMode="External"/><Relationship Id="rId533" Type="http://schemas.openxmlformats.org/officeDocument/2006/relationships/hyperlink" Target="mailto:rohjaesook@hanyang.ac.kr" TargetMode="External"/><Relationship Id="rId65" Type="http://schemas.openxmlformats.org/officeDocument/2006/relationships/hyperlink" Target="mailto:chash2580@gmail.com" TargetMode="External"/><Relationship Id="rId130" Type="http://schemas.openxmlformats.org/officeDocument/2006/relationships/hyperlink" Target="mailto:jaehyukoh@hanyang.ac.kr" TargetMode="External"/><Relationship Id="rId368" Type="http://schemas.openxmlformats.org/officeDocument/2006/relationships/hyperlink" Target="mailto:jjok99@hanyang.ac.kr" TargetMode="External"/><Relationship Id="rId172" Type="http://schemas.openxmlformats.org/officeDocument/2006/relationships/hyperlink" Target="mailto:mcgye@hanyang.ac.kr" TargetMode="External"/><Relationship Id="rId228" Type="http://schemas.openxmlformats.org/officeDocument/2006/relationships/hyperlink" Target="mailto:bing50@hanyang.ac.kr" TargetMode="External"/><Relationship Id="rId435" Type="http://schemas.openxmlformats.org/officeDocument/2006/relationships/hyperlink" Target="mailto:hongsam254@hanyang.ac.kr" TargetMode="External"/><Relationship Id="rId477" Type="http://schemas.openxmlformats.org/officeDocument/2006/relationships/hyperlink" Target="mailto:jungmogg@hanyang.ac.kr" TargetMode="External"/><Relationship Id="rId281" Type="http://schemas.openxmlformats.org/officeDocument/2006/relationships/hyperlink" Target="mailto:jue@bme.hanyang.ac.kr" TargetMode="External"/><Relationship Id="rId337" Type="http://schemas.openxmlformats.org/officeDocument/2006/relationships/hyperlink" Target="mailto:suully@naver.com" TargetMode="External"/><Relationship Id="rId502" Type="http://schemas.openxmlformats.org/officeDocument/2006/relationships/hyperlink" Target="mailto:rkfghwjd@hanyang.ac.kr" TargetMode="External"/><Relationship Id="rId34" Type="http://schemas.openxmlformats.org/officeDocument/2006/relationships/hyperlink" Target="mailto:ehddnjsgur@naver.com" TargetMode="External"/><Relationship Id="rId76" Type="http://schemas.openxmlformats.org/officeDocument/2006/relationships/hyperlink" Target="mailto:chash2580@gmail.com" TargetMode="External"/><Relationship Id="rId141" Type="http://schemas.openxmlformats.org/officeDocument/2006/relationships/hyperlink" Target="mailto:mlnow@naver.com" TargetMode="External"/><Relationship Id="rId379" Type="http://schemas.openxmlformats.org/officeDocument/2006/relationships/hyperlink" Target="mailto:ksk33@hanyang.ac.kr" TargetMode="External"/><Relationship Id="rId544" Type="http://schemas.openxmlformats.org/officeDocument/2006/relationships/hyperlink" Target="mailto:shinae.park@arkema.com" TargetMode="External"/><Relationship Id="rId7" Type="http://schemas.openxmlformats.org/officeDocument/2006/relationships/hyperlink" Target="mailto:sbae@hanyang.ac.kr" TargetMode="External"/><Relationship Id="rId183" Type="http://schemas.openxmlformats.org/officeDocument/2006/relationships/hyperlink" Target="mailto:lee4607@hanmail.net" TargetMode="External"/><Relationship Id="rId239" Type="http://schemas.openxmlformats.org/officeDocument/2006/relationships/hyperlink" Target="mailto:tantinsely@gmail.com" TargetMode="External"/><Relationship Id="rId390" Type="http://schemas.openxmlformats.org/officeDocument/2006/relationships/hyperlink" Target="mailto:yonoli@hanyang.ac.kr" TargetMode="External"/><Relationship Id="rId404" Type="http://schemas.openxmlformats.org/officeDocument/2006/relationships/hyperlink" Target="mailto:yksun@hanyang.ac.kr" TargetMode="External"/><Relationship Id="rId446" Type="http://schemas.openxmlformats.org/officeDocument/2006/relationships/hyperlink" Target="mailto:sangkyunglee@hanyang.ac.kr" TargetMode="External"/><Relationship Id="rId250" Type="http://schemas.openxmlformats.org/officeDocument/2006/relationships/hyperlink" Target="mailto:choijh@hanyang.ac.kr" TargetMode="External"/><Relationship Id="rId292" Type="http://schemas.openxmlformats.org/officeDocument/2006/relationships/hyperlink" Target="mailto:yhsong@enc.hanyang.ac.kr" TargetMode="External"/><Relationship Id="rId306" Type="http://schemas.openxmlformats.org/officeDocument/2006/relationships/hyperlink" Target="mailto:jyjeong0@hanyang.ac.kr" TargetMode="External"/><Relationship Id="rId488" Type="http://schemas.openxmlformats.org/officeDocument/2006/relationships/hyperlink" Target="mailto:yama1215@naver.com" TargetMode="External"/><Relationship Id="rId45" Type="http://schemas.openxmlformats.org/officeDocument/2006/relationships/hyperlink" Target="mailto:dsharn@hanyang.ac.kr" TargetMode="External"/><Relationship Id="rId87" Type="http://schemas.openxmlformats.org/officeDocument/2006/relationships/hyperlink" Target="mailto:evanpark93@gmail.com" TargetMode="External"/><Relationship Id="rId110" Type="http://schemas.openxmlformats.org/officeDocument/2006/relationships/hyperlink" Target="mailto:gmlwodnwo95@nate.com" TargetMode="External"/><Relationship Id="rId348" Type="http://schemas.openxmlformats.org/officeDocument/2006/relationships/hyperlink" Target="mailto:ysh@hanyang.ac.kr" TargetMode="External"/><Relationship Id="rId513" Type="http://schemas.openxmlformats.org/officeDocument/2006/relationships/hyperlink" Target="mailto:paikdj@hanyang.ac.kr" TargetMode="External"/><Relationship Id="rId152" Type="http://schemas.openxmlformats.org/officeDocument/2006/relationships/hyperlink" Target="mailto:kty0113@hanyang.ac.kr" TargetMode="External"/><Relationship Id="rId194" Type="http://schemas.openxmlformats.org/officeDocument/2006/relationships/hyperlink" Target="mailto:sakim22@hanyang.ac.kr" TargetMode="External"/><Relationship Id="rId208" Type="http://schemas.openxmlformats.org/officeDocument/2006/relationships/hyperlink" Target="mailto:A004929@hanyang.ac.kr" TargetMode="External"/><Relationship Id="rId415" Type="http://schemas.openxmlformats.org/officeDocument/2006/relationships/hyperlink" Target="mailto:dedrr@naver.com" TargetMode="External"/><Relationship Id="rId457" Type="http://schemas.openxmlformats.org/officeDocument/2006/relationships/hyperlink" Target="mailto:cung4060@nate.com" TargetMode="External"/><Relationship Id="rId261" Type="http://schemas.openxmlformats.org/officeDocument/2006/relationships/hyperlink" Target="mailto:wanjun@hanyang.ac.kr" TargetMode="External"/><Relationship Id="rId499" Type="http://schemas.openxmlformats.org/officeDocument/2006/relationships/hyperlink" Target="mailto:emer0905@hanyang.ac.kr" TargetMode="External"/><Relationship Id="rId14" Type="http://schemas.openxmlformats.org/officeDocument/2006/relationships/hyperlink" Target="mailto:ehddnjsgur@naver.com" TargetMode="External"/><Relationship Id="rId56" Type="http://schemas.openxmlformats.org/officeDocument/2006/relationships/hyperlink" Target="mailto:dsharn@hanyang.ac.kr" TargetMode="External"/><Relationship Id="rId317" Type="http://schemas.openxmlformats.org/officeDocument/2006/relationships/hyperlink" Target="mailto:dragon@hanyang.ac.kr" TargetMode="External"/><Relationship Id="rId359" Type="http://schemas.openxmlformats.org/officeDocument/2006/relationships/hyperlink" Target="mailto:yxn0710@naver.com" TargetMode="External"/><Relationship Id="rId524" Type="http://schemas.openxmlformats.org/officeDocument/2006/relationships/hyperlink" Target="mailto:hancis@hanyang.ac.kr" TargetMode="External"/><Relationship Id="rId98" Type="http://schemas.openxmlformats.org/officeDocument/2006/relationships/hyperlink" Target="mailto:bhjeon@hanyang.ac.kr" TargetMode="External"/><Relationship Id="rId121" Type="http://schemas.openxmlformats.org/officeDocument/2006/relationships/hyperlink" Target="mailto:speedodj@naver.com" TargetMode="External"/><Relationship Id="rId163" Type="http://schemas.openxmlformats.org/officeDocument/2006/relationships/hyperlink" Target="mailto:leesj@hanyang.ac.kr" TargetMode="External"/><Relationship Id="rId219" Type="http://schemas.openxmlformats.org/officeDocument/2006/relationships/hyperlink" Target="mailto:psshim@hanyang.ac.kr" TargetMode="External"/><Relationship Id="rId370" Type="http://schemas.openxmlformats.org/officeDocument/2006/relationships/hyperlink" Target="mailto:gcyoo@hanyang.ac.kr" TargetMode="External"/><Relationship Id="rId426" Type="http://schemas.openxmlformats.org/officeDocument/2006/relationships/hyperlink" Target="javascript:%20write('250');" TargetMode="External"/><Relationship Id="rId230" Type="http://schemas.openxmlformats.org/officeDocument/2006/relationships/hyperlink" Target="mailto:jchang@hanyang.ac.kr" TargetMode="External"/><Relationship Id="rId468" Type="http://schemas.openxmlformats.org/officeDocument/2006/relationships/hyperlink" Target="mailto:bsy5774@naver.com" TargetMode="External"/><Relationship Id="rId25" Type="http://schemas.openxmlformats.org/officeDocument/2006/relationships/hyperlink" Target="mailto:ehddnjsgur@naver.com" TargetMode="External"/><Relationship Id="rId67" Type="http://schemas.openxmlformats.org/officeDocument/2006/relationships/hyperlink" Target="mailto:changmoo@hanyang.ac.kr" TargetMode="External"/><Relationship Id="rId272" Type="http://schemas.openxmlformats.org/officeDocument/2006/relationships/hyperlink" Target="mailto:ljm@ahnyang.ac.kr" TargetMode="External"/><Relationship Id="rId328" Type="http://schemas.openxmlformats.org/officeDocument/2006/relationships/hyperlink" Target="mailto:ysh@hanyang.ac.kr" TargetMode="External"/><Relationship Id="rId535" Type="http://schemas.openxmlformats.org/officeDocument/2006/relationships/hyperlink" Target="mailto:iykim@hanyang.ac.kr" TargetMode="External"/><Relationship Id="rId132" Type="http://schemas.openxmlformats.org/officeDocument/2006/relationships/hyperlink" Target="mailto:jaehyukoh@hanyang.ac.kr" TargetMode="External"/><Relationship Id="rId174" Type="http://schemas.openxmlformats.org/officeDocument/2006/relationships/hyperlink" Target="mailto:tigerk@hanyang.ac.kr" TargetMode="External"/><Relationship Id="rId381" Type="http://schemas.openxmlformats.org/officeDocument/2006/relationships/hyperlink" Target="mailto:ssamby@hanyang.ac.kr" TargetMode="External"/><Relationship Id="rId241" Type="http://schemas.openxmlformats.org/officeDocument/2006/relationships/hyperlink" Target="mailto:rjazmf@hanyang.ac.kr" TargetMode="External"/><Relationship Id="rId437" Type="http://schemas.openxmlformats.org/officeDocument/2006/relationships/hyperlink" Target="mailto:hongsam254@hanyang.ac.kr" TargetMode="External"/><Relationship Id="rId479" Type="http://schemas.openxmlformats.org/officeDocument/2006/relationships/hyperlink" Target="mailto:aldrntkfkd@hanmail.net" TargetMode="External"/><Relationship Id="rId36" Type="http://schemas.openxmlformats.org/officeDocument/2006/relationships/hyperlink" Target="mailto:dsharn@hanyang.ac.kr" TargetMode="External"/><Relationship Id="rId283" Type="http://schemas.openxmlformats.org/officeDocument/2006/relationships/hyperlink" Target="mailto:sjk@hanyang.ac.kr" TargetMode="External"/><Relationship Id="rId339" Type="http://schemas.openxmlformats.org/officeDocument/2006/relationships/hyperlink" Target="mailto:dlsghk1009@naver.com" TargetMode="External"/><Relationship Id="rId490" Type="http://schemas.openxmlformats.org/officeDocument/2006/relationships/hyperlink" Target="mailto:gydod94@hanyang.ac.kr" TargetMode="External"/><Relationship Id="rId504" Type="http://schemas.openxmlformats.org/officeDocument/2006/relationships/hyperlink" Target="mailto:rkfghwjd@hanyang.ac.kr" TargetMode="External"/><Relationship Id="rId78" Type="http://schemas.openxmlformats.org/officeDocument/2006/relationships/hyperlink" Target="mailto:chash2580@gmail.com" TargetMode="External"/><Relationship Id="rId101" Type="http://schemas.openxmlformats.org/officeDocument/2006/relationships/hyperlink" Target="mailto:gun10001@naver.com" TargetMode="External"/><Relationship Id="rId143" Type="http://schemas.openxmlformats.org/officeDocument/2006/relationships/hyperlink" Target="mailto:jack.jaehyuk.oh@gmail.com" TargetMode="External"/><Relationship Id="rId185" Type="http://schemas.openxmlformats.org/officeDocument/2006/relationships/hyperlink" Target="mailto:wkdwlgus1994@naver.com" TargetMode="External"/><Relationship Id="rId350" Type="http://schemas.openxmlformats.org/officeDocument/2006/relationships/hyperlink" Target="mailto:yiyhee@hanyang.ac.kr" TargetMode="External"/><Relationship Id="rId406" Type="http://schemas.openxmlformats.org/officeDocument/2006/relationships/hyperlink" Target="mailto:yksun@hanyang.ac.kr" TargetMode="External"/><Relationship Id="rId9" Type="http://schemas.openxmlformats.org/officeDocument/2006/relationships/hyperlink" Target="mailto:hanjong@hanyang.ac.kr" TargetMode="External"/><Relationship Id="rId210" Type="http://schemas.openxmlformats.org/officeDocument/2006/relationships/hyperlink" Target="mailto:snl743@hanyang.ac.kr" TargetMode="External"/><Relationship Id="rId392" Type="http://schemas.openxmlformats.org/officeDocument/2006/relationships/hyperlink" Target="mailto:yksun@hanyang.ac.kr" TargetMode="External"/><Relationship Id="rId448" Type="http://schemas.openxmlformats.org/officeDocument/2006/relationships/hyperlink" Target="mailto:sangkyunglee@hanyang.ac.kr" TargetMode="External"/><Relationship Id="rId252" Type="http://schemas.openxmlformats.org/officeDocument/2006/relationships/hyperlink" Target="mailto:jkjeong1@hanyang.ac.kr" TargetMode="External"/><Relationship Id="rId294" Type="http://schemas.openxmlformats.org/officeDocument/2006/relationships/hyperlink" Target="mailto:ljm@ahnyang.ac.kr" TargetMode="External"/><Relationship Id="rId308" Type="http://schemas.openxmlformats.org/officeDocument/2006/relationships/hyperlink" Target="mailto:jyjeong0@hanyang.ac.kr" TargetMode="External"/><Relationship Id="rId515" Type="http://schemas.openxmlformats.org/officeDocument/2006/relationships/hyperlink" Target="mailto:kimwg@hanyang.ac.kr" TargetMode="External"/><Relationship Id="rId47" Type="http://schemas.openxmlformats.org/officeDocument/2006/relationships/hyperlink" Target="mailto:dsharn@hanyang.ac.kr" TargetMode="External"/><Relationship Id="rId89" Type="http://schemas.openxmlformats.org/officeDocument/2006/relationships/hyperlink" Target="mailto:csy5104@naver.com" TargetMode="External"/><Relationship Id="rId112" Type="http://schemas.openxmlformats.org/officeDocument/2006/relationships/hyperlink" Target="mailto:deangpul@hanyang.ac.kr" TargetMode="External"/><Relationship Id="rId154" Type="http://schemas.openxmlformats.org/officeDocument/2006/relationships/hyperlink" Target="mailto:kimjy@hanyang.ac.kr" TargetMode="External"/><Relationship Id="rId361" Type="http://schemas.openxmlformats.org/officeDocument/2006/relationships/hyperlink" Target="mailto:jeibdp8@163.com" TargetMode="External"/><Relationship Id="rId196" Type="http://schemas.openxmlformats.org/officeDocument/2006/relationships/hyperlink" Target="mailto:sakim22@hanyang.ac.kr" TargetMode="External"/><Relationship Id="rId417" Type="http://schemas.openxmlformats.org/officeDocument/2006/relationships/hyperlink" Target="mailto:badtzhb@hanyang.ac.kr" TargetMode="External"/><Relationship Id="rId459" Type="http://schemas.openxmlformats.org/officeDocument/2006/relationships/hyperlink" Target="mailto:hyjeong93@daum.net" TargetMode="External"/><Relationship Id="rId16" Type="http://schemas.openxmlformats.org/officeDocument/2006/relationships/hyperlink" Target="mailto:ehddnjsgur@naver.com" TargetMode="External"/><Relationship Id="rId221" Type="http://schemas.openxmlformats.org/officeDocument/2006/relationships/hyperlink" Target="mailto:mmerii@naver.com" TargetMode="External"/><Relationship Id="rId263" Type="http://schemas.openxmlformats.org/officeDocument/2006/relationships/hyperlink" Target="mailto:mmerii@naver.com" TargetMode="External"/><Relationship Id="rId319" Type="http://schemas.openxmlformats.org/officeDocument/2006/relationships/hyperlink" Target="mailto:qwpoiu1002@naver.com" TargetMode="External"/><Relationship Id="rId470" Type="http://schemas.openxmlformats.org/officeDocument/2006/relationships/hyperlink" Target="mailto:shjeong@hanyang.ac.kr" TargetMode="External"/><Relationship Id="rId526" Type="http://schemas.openxmlformats.org/officeDocument/2006/relationships/hyperlink" Target="mailto:hancis@hanyang.ac.kr" TargetMode="External"/><Relationship Id="rId58" Type="http://schemas.openxmlformats.org/officeDocument/2006/relationships/hyperlink" Target="mailto:dsharn@hanyang.ac.kr" TargetMode="External"/><Relationship Id="rId123" Type="http://schemas.openxmlformats.org/officeDocument/2006/relationships/hyperlink" Target="mailto:u-must@naver.com" TargetMode="External"/><Relationship Id="rId330" Type="http://schemas.openxmlformats.org/officeDocument/2006/relationships/hyperlink" Target="mailto:william102@hanyang.ac.kr" TargetMode="External"/><Relationship Id="rId165" Type="http://schemas.openxmlformats.org/officeDocument/2006/relationships/hyperlink" Target="mailto:kimjy@hanyang.ac.kr" TargetMode="External"/><Relationship Id="rId372" Type="http://schemas.openxmlformats.org/officeDocument/2006/relationships/hyperlink" Target="mailto:jjok99@hanyang.ac.kr" TargetMode="External"/><Relationship Id="rId428" Type="http://schemas.openxmlformats.org/officeDocument/2006/relationships/hyperlink" Target="mailto:crane87@hanyang.ac.kr" TargetMode="External"/><Relationship Id="rId232" Type="http://schemas.openxmlformats.org/officeDocument/2006/relationships/hyperlink" Target="mailto:mpss2200@nate.com" TargetMode="External"/><Relationship Id="rId274" Type="http://schemas.openxmlformats.org/officeDocument/2006/relationships/hyperlink" Target="mailto:rlqor8989@naver.com" TargetMode="External"/><Relationship Id="rId481" Type="http://schemas.openxmlformats.org/officeDocument/2006/relationships/hyperlink" Target="mailto:jgy107@gmail.com" TargetMode="External"/><Relationship Id="rId27" Type="http://schemas.openxmlformats.org/officeDocument/2006/relationships/hyperlink" Target="mailto:ehddnjsgur@naver.com" TargetMode="External"/><Relationship Id="rId69" Type="http://schemas.openxmlformats.org/officeDocument/2006/relationships/hyperlink" Target="mailto:changmoo@hanyang.ac.kr" TargetMode="External"/><Relationship Id="rId134" Type="http://schemas.openxmlformats.org/officeDocument/2006/relationships/hyperlink" Target="mailto:jphong@hanyang.ac.kr" TargetMode="External"/><Relationship Id="rId537" Type="http://schemas.openxmlformats.org/officeDocument/2006/relationships/hyperlink" Target="mailto:hwangsj@hanyang.ac.kr" TargetMode="External"/><Relationship Id="rId80" Type="http://schemas.openxmlformats.org/officeDocument/2006/relationships/hyperlink" Target="mailto:chash2580@gmail.com" TargetMode="External"/><Relationship Id="rId176" Type="http://schemas.openxmlformats.org/officeDocument/2006/relationships/hyperlink" Target="mailto:jchoi75@hanyang.ac.kr" TargetMode="External"/><Relationship Id="rId341" Type="http://schemas.openxmlformats.org/officeDocument/2006/relationships/hyperlink" Target="mailto:sweetpeazz@hanmail.net" TargetMode="External"/><Relationship Id="rId383" Type="http://schemas.openxmlformats.org/officeDocument/2006/relationships/hyperlink" Target="mailto:yonoli@hanyang.ac.kr" TargetMode="External"/><Relationship Id="rId439" Type="http://schemas.openxmlformats.org/officeDocument/2006/relationships/hyperlink" Target="mailto:hongsam254@hanyang.ac.kr" TargetMode="External"/><Relationship Id="rId201" Type="http://schemas.openxmlformats.org/officeDocument/2006/relationships/hyperlink" Target="mailto:dlgoals25@daum.net" TargetMode="External"/><Relationship Id="rId243" Type="http://schemas.openxmlformats.org/officeDocument/2006/relationships/hyperlink" Target="mailto:sbl22@hanyang.ac.kr" TargetMode="External"/><Relationship Id="rId285" Type="http://schemas.openxmlformats.org/officeDocument/2006/relationships/hyperlink" Target="mailto:khsoo3358@hanyang.ac.kr" TargetMode="External"/><Relationship Id="rId450" Type="http://schemas.openxmlformats.org/officeDocument/2006/relationships/hyperlink" Target="mailto:hshin@hanyang.ac.kr" TargetMode="External"/><Relationship Id="rId506" Type="http://schemas.openxmlformats.org/officeDocument/2006/relationships/hyperlink" Target="mailto:rkfghwjd@hanyang.ac.kr" TargetMode="External"/><Relationship Id="rId38" Type="http://schemas.openxmlformats.org/officeDocument/2006/relationships/hyperlink" Target="mailto:dsharn@hanyang.ac.kr" TargetMode="External"/><Relationship Id="rId103" Type="http://schemas.openxmlformats.org/officeDocument/2006/relationships/hyperlink" Target="mailto:jaekkim@hanyang.ac.kr" TargetMode="External"/><Relationship Id="rId310" Type="http://schemas.openxmlformats.org/officeDocument/2006/relationships/hyperlink" Target="mailto:kangbj5400@hanyang.ac.kr" TargetMode="External"/><Relationship Id="rId492" Type="http://schemas.openxmlformats.org/officeDocument/2006/relationships/hyperlink" Target="mailto:giselletter@hanyang.ac.kr" TargetMode="External"/><Relationship Id="rId91" Type="http://schemas.openxmlformats.org/officeDocument/2006/relationships/hyperlink" Target="mailto:junpark@hanyang.ac.kr" TargetMode="External"/><Relationship Id="rId145" Type="http://schemas.openxmlformats.org/officeDocument/2006/relationships/hyperlink" Target="mailto:sim9610@nate.com" TargetMode="External"/><Relationship Id="rId187" Type="http://schemas.openxmlformats.org/officeDocument/2006/relationships/hyperlink" Target="mailto:rhese@hanyang.ac.kr" TargetMode="External"/><Relationship Id="rId352" Type="http://schemas.openxmlformats.org/officeDocument/2006/relationships/hyperlink" Target="mailto:yiyhee@hanyang.ac.kr" TargetMode="External"/><Relationship Id="rId394" Type="http://schemas.openxmlformats.org/officeDocument/2006/relationships/hyperlink" Target="mailto:tssong@hanyang.ac.kr" TargetMode="External"/><Relationship Id="rId408" Type="http://schemas.openxmlformats.org/officeDocument/2006/relationships/hyperlink" Target="mailto:ymlee@hanyang.ac.kr" TargetMode="External"/><Relationship Id="rId212" Type="http://schemas.openxmlformats.org/officeDocument/2006/relationships/hyperlink" Target="mailto:jangis@hanyang.ac.kr" TargetMode="External"/><Relationship Id="rId254" Type="http://schemas.openxmlformats.org/officeDocument/2006/relationships/hyperlink" Target="mailto:wanjun@hanyang.ac.kr" TargetMode="External"/><Relationship Id="rId49" Type="http://schemas.openxmlformats.org/officeDocument/2006/relationships/hyperlink" Target="mailto:dsharn@hanyang.ac.kr" TargetMode="External"/><Relationship Id="rId114" Type="http://schemas.openxmlformats.org/officeDocument/2006/relationships/hyperlink" Target="mailto:khj930726@hanyang.ac.kr" TargetMode="External"/><Relationship Id="rId296" Type="http://schemas.openxmlformats.org/officeDocument/2006/relationships/hyperlink" Target="mailto:rykim@hanyang.ac.kr" TargetMode="External"/><Relationship Id="rId461" Type="http://schemas.openxmlformats.org/officeDocument/2006/relationships/hyperlink" Target="mailto:minhyung@hanyang.ac.kr" TargetMode="External"/><Relationship Id="rId517" Type="http://schemas.openxmlformats.org/officeDocument/2006/relationships/hyperlink" Target="mailto:paikdj@hanyang.ac.kr" TargetMode="External"/><Relationship Id="rId60" Type="http://schemas.openxmlformats.org/officeDocument/2006/relationships/hyperlink" Target="mailto:changmoo@hanyang.ac.kr" TargetMode="External"/><Relationship Id="rId156" Type="http://schemas.openxmlformats.org/officeDocument/2006/relationships/hyperlink" Target="mailto:kimjy@hanyang.ac.kr" TargetMode="External"/><Relationship Id="rId198" Type="http://schemas.openxmlformats.org/officeDocument/2006/relationships/hyperlink" Target="mailto:sakim22@hanyang.ac.kr" TargetMode="External"/><Relationship Id="rId321" Type="http://schemas.openxmlformats.org/officeDocument/2006/relationships/hyperlink" Target="mailto:gwgo1015@hanyang.ac.kr" TargetMode="External"/><Relationship Id="rId363" Type="http://schemas.openxmlformats.org/officeDocument/2006/relationships/hyperlink" Target="mailto:ksnam@hanyang.ac.kr" TargetMode="External"/><Relationship Id="rId419" Type="http://schemas.openxmlformats.org/officeDocument/2006/relationships/hyperlink" Target="mailto:jkjang1025@naver.com" TargetMode="External"/><Relationship Id="rId223" Type="http://schemas.openxmlformats.org/officeDocument/2006/relationships/hyperlink" Target="mailto:jongin904@naver.com" TargetMode="External"/><Relationship Id="rId430" Type="http://schemas.openxmlformats.org/officeDocument/2006/relationships/hyperlink" Target="mailto:choi@dsplab.hanyang.ac.kr" TargetMode="External"/><Relationship Id="rId18" Type="http://schemas.openxmlformats.org/officeDocument/2006/relationships/hyperlink" Target="mailto:ehddnjsgur@naver.com" TargetMode="External"/><Relationship Id="rId265" Type="http://schemas.openxmlformats.org/officeDocument/2006/relationships/hyperlink" Target="mailto:jyw1326@hanyang.ac.kr" TargetMode="External"/><Relationship Id="rId472" Type="http://schemas.openxmlformats.org/officeDocument/2006/relationships/hyperlink" Target="mailto:iykim@hanyang.ac.kr" TargetMode="External"/><Relationship Id="rId528" Type="http://schemas.openxmlformats.org/officeDocument/2006/relationships/hyperlink" Target="mailto:hancis@hanyang.ac.kr" TargetMode="External"/><Relationship Id="rId125" Type="http://schemas.openxmlformats.org/officeDocument/2006/relationships/hyperlink" Target="mailto:ahn.gihyeon.25@gmail.com" TargetMode="External"/><Relationship Id="rId167" Type="http://schemas.openxmlformats.org/officeDocument/2006/relationships/hyperlink" Target="mailto:sim9610@nate.com" TargetMode="External"/><Relationship Id="rId332" Type="http://schemas.openxmlformats.org/officeDocument/2006/relationships/hyperlink" Target="mailto:jswork@hanyang.ac.kr" TargetMode="External"/><Relationship Id="rId374" Type="http://schemas.openxmlformats.org/officeDocument/2006/relationships/hyperlink" Target="mailto:rnassist14@naver.com" TargetMode="External"/><Relationship Id="rId71" Type="http://schemas.openxmlformats.org/officeDocument/2006/relationships/hyperlink" Target="mailto:changmoo@hanyang.ac.kr" TargetMode="External"/><Relationship Id="rId234" Type="http://schemas.openxmlformats.org/officeDocument/2006/relationships/hyperlink" Target="mailto:hdkim@hanyang.ac.kr" TargetMode="External"/><Relationship Id="rId2" Type="http://schemas.openxmlformats.org/officeDocument/2006/relationships/hyperlink" Target="mailto:jsy8691@hanyang.ac.kr" TargetMode="External"/><Relationship Id="rId29" Type="http://schemas.openxmlformats.org/officeDocument/2006/relationships/hyperlink" Target="mailto:ehddnjsgur@naver.com" TargetMode="External"/><Relationship Id="rId276" Type="http://schemas.openxmlformats.org/officeDocument/2006/relationships/hyperlink" Target="mailto:anmokim@hanyang.ac.kr" TargetMode="External"/><Relationship Id="rId441" Type="http://schemas.openxmlformats.org/officeDocument/2006/relationships/hyperlink" Target="mailto:hongsam254@hanyang.ac.kr" TargetMode="External"/><Relationship Id="rId483" Type="http://schemas.openxmlformats.org/officeDocument/2006/relationships/hyperlink" Target="mailto:jgy107@gmail.com" TargetMode="External"/><Relationship Id="rId539" Type="http://schemas.openxmlformats.org/officeDocument/2006/relationships/hyperlink" Target="mailto:hancis@hanyang.ac.kr" TargetMode="External"/><Relationship Id="rId40" Type="http://schemas.openxmlformats.org/officeDocument/2006/relationships/hyperlink" Target="mailto:dsharn@hanyang.ac.kr" TargetMode="External"/><Relationship Id="rId136" Type="http://schemas.openxmlformats.org/officeDocument/2006/relationships/hyperlink" Target="mailto:kimjy@hanyang.ac.kr" TargetMode="External"/><Relationship Id="rId178" Type="http://schemas.openxmlformats.org/officeDocument/2006/relationships/hyperlink" Target="mailto:twgibio@hanyang.ac.kr" TargetMode="External"/><Relationship Id="rId301" Type="http://schemas.openxmlformats.org/officeDocument/2006/relationships/hyperlink" Target="javascript:%20write('26');" TargetMode="External"/><Relationship Id="rId343" Type="http://schemas.openxmlformats.org/officeDocument/2006/relationships/hyperlink" Target="mailto:sweetpeazz@hanmail.net" TargetMode="External"/><Relationship Id="rId82" Type="http://schemas.openxmlformats.org/officeDocument/2006/relationships/hyperlink" Target="mailto:chash2580@gmail.com" TargetMode="External"/><Relationship Id="rId203" Type="http://schemas.openxmlformats.org/officeDocument/2006/relationships/hyperlink" Target="mailto:carachel07@hanyang.ac.kr" TargetMode="External"/><Relationship Id="rId385" Type="http://schemas.openxmlformats.org/officeDocument/2006/relationships/hyperlink" Target="mailto:khw6395@hanyang.ac.kr" TargetMode="External"/><Relationship Id="rId245" Type="http://schemas.openxmlformats.org/officeDocument/2006/relationships/hyperlink" Target="mailto:cchung@hanyang.ac.kr" TargetMode="External"/><Relationship Id="rId287" Type="http://schemas.openxmlformats.org/officeDocument/2006/relationships/hyperlink" Target="mailto:jykim1026@bme.hanyang.ac.kr" TargetMode="External"/><Relationship Id="rId410" Type="http://schemas.openxmlformats.org/officeDocument/2006/relationships/hyperlink" Target="mailto:ymlee@hanyang.ac.kr" TargetMode="External"/><Relationship Id="rId452" Type="http://schemas.openxmlformats.org/officeDocument/2006/relationships/hyperlink" Target="mailto:leeky@hanyang.ac.kr" TargetMode="External"/><Relationship Id="rId494" Type="http://schemas.openxmlformats.org/officeDocument/2006/relationships/hyperlink" Target="mailto:icshin@hanyang.ac.kr" TargetMode="External"/><Relationship Id="rId508" Type="http://schemas.openxmlformats.org/officeDocument/2006/relationships/hyperlink" Target="mailto:rkfghwjd@hanyang.ac.kr" TargetMode="External"/><Relationship Id="rId105" Type="http://schemas.openxmlformats.org/officeDocument/2006/relationships/hyperlink" Target="mailto:jykwon@hanyang.ac.kr" TargetMode="External"/><Relationship Id="rId147" Type="http://schemas.openxmlformats.org/officeDocument/2006/relationships/hyperlink" Target="mailto:ek-kim@hanyang.ac.kr" TargetMode="External"/><Relationship Id="rId312" Type="http://schemas.openxmlformats.org/officeDocument/2006/relationships/hyperlink" Target="mailto:kangbj5400@hanyang.ac.kr" TargetMode="External"/><Relationship Id="rId354" Type="http://schemas.openxmlformats.org/officeDocument/2006/relationships/hyperlink" Target="mailto:betty40232@naver.com" TargetMode="External"/><Relationship Id="rId51" Type="http://schemas.openxmlformats.org/officeDocument/2006/relationships/hyperlink" Target="mailto:dsharn@hanyang.ac.kr" TargetMode="External"/><Relationship Id="rId93" Type="http://schemas.openxmlformats.org/officeDocument/2006/relationships/hyperlink" Target="mailto:jkpark@hanyang.ac.kr" TargetMode="External"/><Relationship Id="rId189" Type="http://schemas.openxmlformats.org/officeDocument/2006/relationships/hyperlink" Target="mailto:rydh2000@naver.com" TargetMode="External"/><Relationship Id="rId396" Type="http://schemas.openxmlformats.org/officeDocument/2006/relationships/hyperlink" Target="mailto:tssong@hanyang.ac.kr" TargetMode="External"/><Relationship Id="rId214" Type="http://schemas.openxmlformats.org/officeDocument/2006/relationships/hyperlink" Target="mailto:ycs100@naver.com" TargetMode="External"/><Relationship Id="rId256" Type="http://schemas.openxmlformats.org/officeDocument/2006/relationships/hyperlink" Target="mailto:wanjun@hanyang.ac.kr" TargetMode="External"/><Relationship Id="rId298" Type="http://schemas.openxmlformats.org/officeDocument/2006/relationships/hyperlink" Target="mailto:twk@hanyang.ac.kr" TargetMode="External"/><Relationship Id="rId421" Type="http://schemas.openxmlformats.org/officeDocument/2006/relationships/hyperlink" Target="mailto:tssong@hanyang.ac.kr" TargetMode="External"/><Relationship Id="rId463" Type="http://schemas.openxmlformats.org/officeDocument/2006/relationships/hyperlink" Target="mailto:hskwon1990@naver.com" TargetMode="External"/><Relationship Id="rId519" Type="http://schemas.openxmlformats.org/officeDocument/2006/relationships/hyperlink" Target="mailto:hancis@hanyang.ac.kr" TargetMode="External"/><Relationship Id="rId116" Type="http://schemas.openxmlformats.org/officeDocument/2006/relationships/hyperlink" Target="mailto:speedodj@naver.com" TargetMode="External"/><Relationship Id="rId158" Type="http://schemas.openxmlformats.org/officeDocument/2006/relationships/hyperlink" Target="mailto:kydream89@daum.net" TargetMode="External"/><Relationship Id="rId323" Type="http://schemas.openxmlformats.org/officeDocument/2006/relationships/hyperlink" Target="mailto:lssub@hanyang.ac.kr" TargetMode="External"/><Relationship Id="rId530" Type="http://schemas.openxmlformats.org/officeDocument/2006/relationships/hyperlink" Target="mailto:seoyk@hanyang.ac.kr" TargetMode="External"/><Relationship Id="rId20" Type="http://schemas.openxmlformats.org/officeDocument/2006/relationships/hyperlink" Target="mailto:ehddnjsgur@naver.com" TargetMode="External"/><Relationship Id="rId62" Type="http://schemas.openxmlformats.org/officeDocument/2006/relationships/hyperlink" Target="mailto:changmoo@hanyang.ac.kr" TargetMode="External"/><Relationship Id="rId365" Type="http://schemas.openxmlformats.org/officeDocument/2006/relationships/hyperlink" Target="mailto:ustog@hanyang.ac.kr" TargetMode="External"/><Relationship Id="rId225" Type="http://schemas.openxmlformats.org/officeDocument/2006/relationships/hyperlink" Target="mailto:aviate@hanyang.ac.kr" TargetMode="External"/><Relationship Id="rId267" Type="http://schemas.openxmlformats.org/officeDocument/2006/relationships/hyperlink" Target="mailto:jyw1326@hanyang.ac.kr" TargetMode="External"/><Relationship Id="rId432" Type="http://schemas.openxmlformats.org/officeDocument/2006/relationships/hyperlink" Target="mailto:sunghawn@hanyang.ac.kr" TargetMode="External"/><Relationship Id="rId474" Type="http://schemas.openxmlformats.org/officeDocument/2006/relationships/hyperlink" Target="javascript:addAddress('kbchoi9',%20'kbchoi9@hyumc.com');" TargetMode="External"/><Relationship Id="rId127" Type="http://schemas.openxmlformats.org/officeDocument/2006/relationships/hyperlink" Target="mailto:ahn.gihyeon.25@gmail.com" TargetMode="External"/><Relationship Id="rId31" Type="http://schemas.openxmlformats.org/officeDocument/2006/relationships/hyperlink" Target="mailto:ehddnjsgur@naver.com" TargetMode="External"/><Relationship Id="rId73" Type="http://schemas.openxmlformats.org/officeDocument/2006/relationships/hyperlink" Target="mailto:changmoo@hanyang.ac.kr" TargetMode="External"/><Relationship Id="rId169" Type="http://schemas.openxmlformats.org/officeDocument/2006/relationships/hyperlink" Target="mailto:shsong@hanyang.ac.kr" TargetMode="External"/><Relationship Id="rId334" Type="http://schemas.openxmlformats.org/officeDocument/2006/relationships/hyperlink" Target="mailto:jswork@hanyang.ac.kr" TargetMode="External"/><Relationship Id="rId376" Type="http://schemas.openxmlformats.org/officeDocument/2006/relationships/hyperlink" Target="mailto:ysshin2k@hanyang.ac.kr" TargetMode="External"/><Relationship Id="rId541" Type="http://schemas.openxmlformats.org/officeDocument/2006/relationships/hyperlink" Target="mailto:julee@hanyang.ac.kr" TargetMode="External"/><Relationship Id="rId4" Type="http://schemas.openxmlformats.org/officeDocument/2006/relationships/hyperlink" Target="mailto:jsy8691@hanyang.ac.kr" TargetMode="External"/><Relationship Id="rId180" Type="http://schemas.openxmlformats.org/officeDocument/2006/relationships/hyperlink" Target="mailto:twgibio@hanyang.ac.kr" TargetMode="External"/><Relationship Id="rId236" Type="http://schemas.openxmlformats.org/officeDocument/2006/relationships/hyperlink" Target="mailto:sp2996@hanyang.ac.kr" TargetMode="External"/><Relationship Id="rId278" Type="http://schemas.openxmlformats.org/officeDocument/2006/relationships/hyperlink" Target="mailto:hyoo@hanyang.ac.kr" TargetMode="External"/><Relationship Id="rId401" Type="http://schemas.openxmlformats.org/officeDocument/2006/relationships/hyperlink" Target="mailto:jkjang1025@naver.com" TargetMode="External"/><Relationship Id="rId443" Type="http://schemas.openxmlformats.org/officeDocument/2006/relationships/hyperlink" Target="mailto:sesu5090@naver.com" TargetMode="External"/><Relationship Id="rId303" Type="http://schemas.openxmlformats.org/officeDocument/2006/relationships/hyperlink" Target="mailto:ybok2001@incorl.hanyang.ac.kr" TargetMode="External"/><Relationship Id="rId485" Type="http://schemas.openxmlformats.org/officeDocument/2006/relationships/hyperlink" Target="mailto:jhyoun@hanyag.ac.kr" TargetMode="External"/><Relationship Id="rId42" Type="http://schemas.openxmlformats.org/officeDocument/2006/relationships/hyperlink" Target="mailto:dsharn@hanyang.ac.kr" TargetMode="External"/><Relationship Id="rId84" Type="http://schemas.openxmlformats.org/officeDocument/2006/relationships/hyperlink" Target="mailto:kcr97jhk@hanyang.ac.kr" TargetMode="External"/><Relationship Id="rId138" Type="http://schemas.openxmlformats.org/officeDocument/2006/relationships/hyperlink" Target="mailto:jhmaxpark@gmail.com" TargetMode="External"/><Relationship Id="rId345" Type="http://schemas.openxmlformats.org/officeDocument/2006/relationships/hyperlink" Target="mailto:sweetpeazz@hanmail.net" TargetMode="External"/><Relationship Id="rId387" Type="http://schemas.openxmlformats.org/officeDocument/2006/relationships/hyperlink" Target="mailto:khw6395@hanyang.ac.kr" TargetMode="External"/><Relationship Id="rId510" Type="http://schemas.openxmlformats.org/officeDocument/2006/relationships/hyperlink" Target="mailto:rkfghwjd@hanyang.ac.kr" TargetMode="External"/><Relationship Id="rId191" Type="http://schemas.openxmlformats.org/officeDocument/2006/relationships/hyperlink" Target="mailto:popopipi95@gmail.com" TargetMode="External"/><Relationship Id="rId205" Type="http://schemas.openxmlformats.org/officeDocument/2006/relationships/hyperlink" Target="mailto:zsefcx@hanyang.ac.kr" TargetMode="External"/><Relationship Id="rId247" Type="http://schemas.openxmlformats.org/officeDocument/2006/relationships/hyperlink" Target="mailto:lakewood1@daum.net" TargetMode="External"/><Relationship Id="rId412" Type="http://schemas.openxmlformats.org/officeDocument/2006/relationships/hyperlink" Target="mailto:ymlee@hanyang.ac.kr" TargetMode="External"/><Relationship Id="rId107" Type="http://schemas.openxmlformats.org/officeDocument/2006/relationships/hyperlink" Target="mailto:jykwon@hanyang.ac.kr" TargetMode="External"/><Relationship Id="rId289" Type="http://schemas.openxmlformats.org/officeDocument/2006/relationships/hyperlink" Target="mailto:dylee@enc.hanyang.ac.kr" TargetMode="External"/><Relationship Id="rId454" Type="http://schemas.openxmlformats.org/officeDocument/2006/relationships/hyperlink" Target="mailto:leeky@hanyang.ac.kr" TargetMode="External"/><Relationship Id="rId496" Type="http://schemas.openxmlformats.org/officeDocument/2006/relationships/hyperlink" Target="mailto:rkfghwjd@hanyang.ac.kr" TargetMode="External"/><Relationship Id="rId11" Type="http://schemas.openxmlformats.org/officeDocument/2006/relationships/hyperlink" Target="mailto:ehddnjsgur@naver.com" TargetMode="External"/><Relationship Id="rId53" Type="http://schemas.openxmlformats.org/officeDocument/2006/relationships/hyperlink" Target="mailto:dsharn@hanyang.ac.kr" TargetMode="External"/><Relationship Id="rId149" Type="http://schemas.openxmlformats.org/officeDocument/2006/relationships/hyperlink" Target="mailto:jhmaxpark@gmail.com" TargetMode="External"/><Relationship Id="rId314" Type="http://schemas.openxmlformats.org/officeDocument/2006/relationships/hyperlink" Target="mailto:bdchoi@hanyang.ac.kr" TargetMode="External"/><Relationship Id="rId356" Type="http://schemas.openxmlformats.org/officeDocument/2006/relationships/hyperlink" Target="mailto:khlee@hanyang.ac.kr" TargetMode="External"/><Relationship Id="rId398" Type="http://schemas.openxmlformats.org/officeDocument/2006/relationships/hyperlink" Target="mailto:yoonsjung@hanyang.ac.kr" TargetMode="External"/><Relationship Id="rId521" Type="http://schemas.openxmlformats.org/officeDocument/2006/relationships/hyperlink" Target="mailto:kimwg@hanyang.ac.kr" TargetMode="External"/><Relationship Id="rId95" Type="http://schemas.openxmlformats.org/officeDocument/2006/relationships/hyperlink" Target="mailto:jbyun@hanyang.ac.kr" TargetMode="External"/><Relationship Id="rId160" Type="http://schemas.openxmlformats.org/officeDocument/2006/relationships/hyperlink" Target="mailto:kydream89@daum.net" TargetMode="External"/><Relationship Id="rId216" Type="http://schemas.openxmlformats.org/officeDocument/2006/relationships/hyperlink" Target="mailto:ycs100@naver.com" TargetMode="External"/><Relationship Id="rId423" Type="http://schemas.openxmlformats.org/officeDocument/2006/relationships/hyperlink" Target="mailto:tssong@hanyang.ac.kr" TargetMode="External"/><Relationship Id="rId258" Type="http://schemas.openxmlformats.org/officeDocument/2006/relationships/hyperlink" Target="mailto:wanjun@hanyang.ac.kr" TargetMode="External"/><Relationship Id="rId465" Type="http://schemas.openxmlformats.org/officeDocument/2006/relationships/hyperlink" Target="mailto:ykw9211@naver.com" TargetMode="External"/><Relationship Id="rId22" Type="http://schemas.openxmlformats.org/officeDocument/2006/relationships/hyperlink" Target="mailto:ehddnjsgur@naver.com" TargetMode="External"/><Relationship Id="rId64" Type="http://schemas.openxmlformats.org/officeDocument/2006/relationships/hyperlink" Target="mailto:chash2580@gmail.com" TargetMode="External"/><Relationship Id="rId118" Type="http://schemas.openxmlformats.org/officeDocument/2006/relationships/hyperlink" Target="mailto:u-must@naver.com" TargetMode="External"/><Relationship Id="rId325" Type="http://schemas.openxmlformats.org/officeDocument/2006/relationships/hyperlink" Target="mailto:xuyan0419@hotmail.com" TargetMode="External"/><Relationship Id="rId367" Type="http://schemas.openxmlformats.org/officeDocument/2006/relationships/hyperlink" Target="mailto:gcyoo@hanyang.ac.kr" TargetMode="External"/><Relationship Id="rId532" Type="http://schemas.openxmlformats.org/officeDocument/2006/relationships/hyperlink" Target="mailto:hschoi96@hanyang.ac.kr" TargetMode="External"/><Relationship Id="rId171" Type="http://schemas.openxmlformats.org/officeDocument/2006/relationships/hyperlink" Target="mailto:joohong@hanyang.ac.kr" TargetMode="External"/><Relationship Id="rId227" Type="http://schemas.openxmlformats.org/officeDocument/2006/relationships/hyperlink" Target="mailto:swnam@hanyang.ac.kr" TargetMode="External"/><Relationship Id="rId269" Type="http://schemas.openxmlformats.org/officeDocument/2006/relationships/hyperlink" Target="mailto:jyw1326@hanyang.ac.kr" TargetMode="External"/><Relationship Id="rId434" Type="http://schemas.openxmlformats.org/officeDocument/2006/relationships/hyperlink" Target="mailto:chaeok@hanyang.ac.kr" TargetMode="External"/><Relationship Id="rId476" Type="http://schemas.openxmlformats.org/officeDocument/2006/relationships/hyperlink" Target="mailto:kim32292003@naver.com" TargetMode="External"/><Relationship Id="rId33" Type="http://schemas.openxmlformats.org/officeDocument/2006/relationships/hyperlink" Target="mailto:ehddnjsgur@naver.com" TargetMode="External"/><Relationship Id="rId129" Type="http://schemas.openxmlformats.org/officeDocument/2006/relationships/hyperlink" Target="mailto:daseul.h1503@gmail.com" TargetMode="External"/><Relationship Id="rId280" Type="http://schemas.openxmlformats.org/officeDocument/2006/relationships/hyperlink" Target="mailto:hyoo@hanyang.ac.kr" TargetMode="External"/><Relationship Id="rId336" Type="http://schemas.openxmlformats.org/officeDocument/2006/relationships/hyperlink" Target="mailto:jiyoo71421@gmail.com" TargetMode="External"/><Relationship Id="rId501" Type="http://schemas.openxmlformats.org/officeDocument/2006/relationships/hyperlink" Target="mailto:emer0905@hanyang.ac.kr" TargetMode="External"/><Relationship Id="rId543" Type="http://schemas.openxmlformats.org/officeDocument/2006/relationships/hyperlink" Target="mailto:hamhsik@idongsung.com" TargetMode="External"/><Relationship Id="rId75" Type="http://schemas.openxmlformats.org/officeDocument/2006/relationships/hyperlink" Target="mailto:changmoo@hanyang.ac.kr" TargetMode="External"/><Relationship Id="rId140" Type="http://schemas.openxmlformats.org/officeDocument/2006/relationships/hyperlink" Target="mailto:leesj@hanyang.ac.kr" TargetMode="External"/><Relationship Id="rId182" Type="http://schemas.openxmlformats.org/officeDocument/2006/relationships/hyperlink" Target="mailto:briganitia@gmail.com" TargetMode="External"/><Relationship Id="rId378" Type="http://schemas.openxmlformats.org/officeDocument/2006/relationships/hyperlink" Target="mailto:rnassist14@naver.com" TargetMode="External"/><Relationship Id="rId403" Type="http://schemas.openxmlformats.org/officeDocument/2006/relationships/hyperlink" Target="mailto:qkrguddlf9@hanyang.ac.kr" TargetMode="External"/><Relationship Id="rId6" Type="http://schemas.openxmlformats.org/officeDocument/2006/relationships/hyperlink" Target="mailto:thenext207@naver.com" TargetMode="External"/><Relationship Id="rId238" Type="http://schemas.openxmlformats.org/officeDocument/2006/relationships/hyperlink" Target="mailto:sp2996@hanyang.ac.kr" TargetMode="External"/><Relationship Id="rId445" Type="http://schemas.openxmlformats.org/officeDocument/2006/relationships/hyperlink" Target="mailto:lit.hyubioeng@gmail.com" TargetMode="External"/><Relationship Id="rId487" Type="http://schemas.openxmlformats.org/officeDocument/2006/relationships/hyperlink" Target="mailto:yama1215@naver.com" TargetMode="External"/><Relationship Id="rId291" Type="http://schemas.openxmlformats.org/officeDocument/2006/relationships/hyperlink" Target="mailto:dylee@enc.hanyang.ac.kr" TargetMode="External"/><Relationship Id="rId305" Type="http://schemas.openxmlformats.org/officeDocument/2006/relationships/hyperlink" Target="mailto:okwon@hanyang.ac.kr" TargetMode="External"/><Relationship Id="rId347" Type="http://schemas.openxmlformats.org/officeDocument/2006/relationships/hyperlink" Target="mailto:yongsoon@hanyang.ac.kr" TargetMode="External"/><Relationship Id="rId512" Type="http://schemas.openxmlformats.org/officeDocument/2006/relationships/hyperlink" Target="mailto:rkfghwjd@hanyang.ac.kr" TargetMode="External"/><Relationship Id="rId44" Type="http://schemas.openxmlformats.org/officeDocument/2006/relationships/hyperlink" Target="mailto:dsharn@hanyang.ac.kr" TargetMode="External"/><Relationship Id="rId86" Type="http://schemas.openxmlformats.org/officeDocument/2006/relationships/hyperlink" Target="mailto:evanpark93@gmail.com" TargetMode="External"/><Relationship Id="rId151" Type="http://schemas.openxmlformats.org/officeDocument/2006/relationships/hyperlink" Target="mailto:jack.jaehyuk.oh@gmail.com" TargetMode="External"/><Relationship Id="rId389" Type="http://schemas.openxmlformats.org/officeDocument/2006/relationships/hyperlink" Target="mailto:bmkim@hanyang.ac.kr" TargetMode="External"/><Relationship Id="rId193" Type="http://schemas.openxmlformats.org/officeDocument/2006/relationships/hyperlink" Target="mailto:gomato@hanyang.ac.kr" TargetMode="External"/><Relationship Id="rId207" Type="http://schemas.openxmlformats.org/officeDocument/2006/relationships/hyperlink" Target="mailto:dw.park2927@gmail.com" TargetMode="External"/><Relationship Id="rId249" Type="http://schemas.openxmlformats.org/officeDocument/2006/relationships/hyperlink" Target="mailto:mooska@hanyang.ac.kr" TargetMode="External"/><Relationship Id="rId414" Type="http://schemas.openxmlformats.org/officeDocument/2006/relationships/hyperlink" Target="mailto:wwhhlee@gmail.com" TargetMode="External"/><Relationship Id="rId456" Type="http://schemas.openxmlformats.org/officeDocument/2006/relationships/hyperlink" Target="mailto:leeky@hanyang.ac.kr" TargetMode="External"/><Relationship Id="rId498" Type="http://schemas.openxmlformats.org/officeDocument/2006/relationships/hyperlink" Target="mailto:rkfghwjd@hanyang.ac.kr" TargetMode="External"/><Relationship Id="rId13" Type="http://schemas.openxmlformats.org/officeDocument/2006/relationships/hyperlink" Target="mailto:ehddnjsgur@naver.com" TargetMode="External"/><Relationship Id="rId109" Type="http://schemas.openxmlformats.org/officeDocument/2006/relationships/hyperlink" Target="mailto:kyeong3583@gmail.com" TargetMode="External"/><Relationship Id="rId260" Type="http://schemas.openxmlformats.org/officeDocument/2006/relationships/hyperlink" Target="mailto:wanjun@hanyang.ac.kr" TargetMode="External"/><Relationship Id="rId316" Type="http://schemas.openxmlformats.org/officeDocument/2006/relationships/hyperlink" Target="mailto:wanjun@hanyang.ac.kr" TargetMode="External"/><Relationship Id="rId523" Type="http://schemas.openxmlformats.org/officeDocument/2006/relationships/hyperlink" Target="mailto:hancis@hanyang.ac.kr" TargetMode="External"/><Relationship Id="rId55" Type="http://schemas.openxmlformats.org/officeDocument/2006/relationships/hyperlink" Target="mailto:dsharn@hanyang.ac.kr" TargetMode="External"/><Relationship Id="rId97" Type="http://schemas.openxmlformats.org/officeDocument/2006/relationships/hyperlink" Target="mailto:bhjeon@hanyang.ac.kr" TargetMode="External"/><Relationship Id="rId120" Type="http://schemas.openxmlformats.org/officeDocument/2006/relationships/hyperlink" Target="mailto:info@powderam.co.kr" TargetMode="External"/><Relationship Id="rId358" Type="http://schemas.openxmlformats.org/officeDocument/2006/relationships/hyperlink" Target="mailto:sdlee1002@gmail.com" TargetMode="External"/><Relationship Id="rId162" Type="http://schemas.openxmlformats.org/officeDocument/2006/relationships/hyperlink" Target="mailto:leesj@hanyang.ac.kr" TargetMode="External"/><Relationship Id="rId218" Type="http://schemas.openxmlformats.org/officeDocument/2006/relationships/hyperlink" Target="mailto:shjeon@hanyang.ac.kr" TargetMode="External"/><Relationship Id="rId425" Type="http://schemas.openxmlformats.org/officeDocument/2006/relationships/hyperlink" Target="mailto:inyoung51@hanyang.ac.kr" TargetMode="External"/><Relationship Id="rId467" Type="http://schemas.openxmlformats.org/officeDocument/2006/relationships/hyperlink" Target="mailto:seohae7785@hanyang.ac.kr" TargetMode="External"/><Relationship Id="rId271" Type="http://schemas.openxmlformats.org/officeDocument/2006/relationships/hyperlink" Target="mailto:sb965110@naver.com" TargetMode="External"/><Relationship Id="rId24" Type="http://schemas.openxmlformats.org/officeDocument/2006/relationships/hyperlink" Target="mailto:ehddnjsgur@naver.com" TargetMode="External"/><Relationship Id="rId66" Type="http://schemas.openxmlformats.org/officeDocument/2006/relationships/hyperlink" Target="mailto:chash2580@gmail.com" TargetMode="External"/><Relationship Id="rId131" Type="http://schemas.openxmlformats.org/officeDocument/2006/relationships/hyperlink" Target="mailto:daseul.h1503@gmail.com" TargetMode="External"/><Relationship Id="rId327" Type="http://schemas.openxmlformats.org/officeDocument/2006/relationships/hyperlink" Target="mailto:cjw3605@naver.com" TargetMode="External"/><Relationship Id="rId369" Type="http://schemas.openxmlformats.org/officeDocument/2006/relationships/hyperlink" Target="mailto:jjok99@hanyang.ac.kr" TargetMode="External"/><Relationship Id="rId534" Type="http://schemas.openxmlformats.org/officeDocument/2006/relationships/hyperlink" Target="mailto:kim32292003@naver.com" TargetMode="External"/><Relationship Id="rId173" Type="http://schemas.openxmlformats.org/officeDocument/2006/relationships/hyperlink" Target="mailto:hanms@hanyang@ac.kr" TargetMode="External"/><Relationship Id="rId229" Type="http://schemas.openxmlformats.org/officeDocument/2006/relationships/hyperlink" Target="mailto:rhksgh7370@naver.com" TargetMode="External"/><Relationship Id="rId380" Type="http://schemas.openxmlformats.org/officeDocument/2006/relationships/hyperlink" Target="mailto:ksk33@hanyang.ac.kr" TargetMode="External"/><Relationship Id="rId436" Type="http://schemas.openxmlformats.org/officeDocument/2006/relationships/hyperlink" Target="mailto:chaeok@hanyang.ac.kr" TargetMode="External"/><Relationship Id="rId240" Type="http://schemas.openxmlformats.org/officeDocument/2006/relationships/hyperlink" Target="mailto:rykim@hanyang.ac.kr" TargetMode="External"/><Relationship Id="rId478" Type="http://schemas.openxmlformats.org/officeDocument/2006/relationships/hyperlink" Target="mailto:highdelok@naver.com" TargetMode="External"/><Relationship Id="rId35" Type="http://schemas.openxmlformats.org/officeDocument/2006/relationships/hyperlink" Target="mailto:dsharn@hanyang.ac.kr" TargetMode="External"/><Relationship Id="rId77" Type="http://schemas.openxmlformats.org/officeDocument/2006/relationships/hyperlink" Target="mailto:changmoo@hanyang.ac.kr" TargetMode="External"/><Relationship Id="rId100" Type="http://schemas.openxmlformats.org/officeDocument/2006/relationships/hyperlink" Target="mailto:sysoo2@hanmail.net" TargetMode="External"/><Relationship Id="rId282" Type="http://schemas.openxmlformats.org/officeDocument/2006/relationships/hyperlink" Target="mailto:sjk@hanyang.ac.kr" TargetMode="External"/><Relationship Id="rId338" Type="http://schemas.openxmlformats.org/officeDocument/2006/relationships/hyperlink" Target="mailto:mjapark@hanyang.ac.kr" TargetMode="External"/><Relationship Id="rId503" Type="http://schemas.openxmlformats.org/officeDocument/2006/relationships/hyperlink" Target="mailto:emer0905@hanyang.ac.kr" TargetMode="External"/><Relationship Id="rId545" Type="http://schemas.openxmlformats.org/officeDocument/2006/relationships/printerSettings" Target="../printerSettings/printerSettings3.bin"/><Relationship Id="rId8" Type="http://schemas.openxmlformats.org/officeDocument/2006/relationships/hyperlink" Target="mailto:p9206@naver.com" TargetMode="External"/><Relationship Id="rId142" Type="http://schemas.openxmlformats.org/officeDocument/2006/relationships/hyperlink" Target="mailto:kydream89@daum.net" TargetMode="External"/><Relationship Id="rId184" Type="http://schemas.openxmlformats.org/officeDocument/2006/relationships/hyperlink" Target="mailto:ymjisoo@hanmail.net" TargetMode="External"/><Relationship Id="rId391" Type="http://schemas.openxmlformats.org/officeDocument/2006/relationships/hyperlink" Target="mailto:aroundmee@hanyang.ac.kr" TargetMode="External"/><Relationship Id="rId405" Type="http://schemas.openxmlformats.org/officeDocument/2006/relationships/hyperlink" Target="mailto:sks3203@naver.com" TargetMode="External"/><Relationship Id="rId447" Type="http://schemas.openxmlformats.org/officeDocument/2006/relationships/hyperlink" Target="mailto:lit.hyubioeng@gmail.com" TargetMode="External"/><Relationship Id="rId251" Type="http://schemas.openxmlformats.org/officeDocument/2006/relationships/hyperlink" Target="mailto:yuntae1101@naver.com" TargetMode="External"/><Relationship Id="rId489" Type="http://schemas.openxmlformats.org/officeDocument/2006/relationships/hyperlink" Target="mailto:jsryu@hanyang.ac.kr" TargetMode="External"/><Relationship Id="rId46" Type="http://schemas.openxmlformats.org/officeDocument/2006/relationships/hyperlink" Target="mailto:dsharn@hanyang.ac.kr" TargetMode="External"/><Relationship Id="rId293" Type="http://schemas.openxmlformats.org/officeDocument/2006/relationships/hyperlink" Target="mailto:dylee@enc.hanyang.ac.kr" TargetMode="External"/><Relationship Id="rId307" Type="http://schemas.openxmlformats.org/officeDocument/2006/relationships/hyperlink" Target="mailto:okwon@hanyang.ac.kr" TargetMode="External"/><Relationship Id="rId349" Type="http://schemas.openxmlformats.org/officeDocument/2006/relationships/hyperlink" Target="mailto:qpheroqp@naver.com" TargetMode="External"/><Relationship Id="rId514" Type="http://schemas.openxmlformats.org/officeDocument/2006/relationships/hyperlink" Target="mailto:hancis@hanyang.ac.kr" TargetMode="External"/><Relationship Id="rId88" Type="http://schemas.openxmlformats.org/officeDocument/2006/relationships/hyperlink" Target="mailto:evanpark93@gmail.com" TargetMode="External"/><Relationship Id="rId111" Type="http://schemas.openxmlformats.org/officeDocument/2006/relationships/hyperlink" Target="mailto:sangwoojeong0318@gmail.com" TargetMode="External"/><Relationship Id="rId153" Type="http://schemas.openxmlformats.org/officeDocument/2006/relationships/hyperlink" Target="mailto:jphong@hanyang.ac.kr" TargetMode="External"/><Relationship Id="rId195" Type="http://schemas.openxmlformats.org/officeDocument/2006/relationships/hyperlink" Target="mailto:sakim22@hanyang.ac.kr" TargetMode="External"/><Relationship Id="rId209" Type="http://schemas.openxmlformats.org/officeDocument/2006/relationships/hyperlink" Target="mailto:snl743@hanyang.ac.kr" TargetMode="External"/><Relationship Id="rId360" Type="http://schemas.openxmlformats.org/officeDocument/2006/relationships/hyperlink" Target="mailto:hoonhello@hanyang.ac.kr" TargetMode="External"/><Relationship Id="rId416" Type="http://schemas.openxmlformats.org/officeDocument/2006/relationships/hyperlink" Target="mailto:ymlee@hanyang.ac.kr" TargetMode="External"/><Relationship Id="rId220" Type="http://schemas.openxmlformats.org/officeDocument/2006/relationships/hyperlink" Target="mailto:kschung@hanyang.ac.kr" TargetMode="External"/><Relationship Id="rId458" Type="http://schemas.openxmlformats.org/officeDocument/2006/relationships/hyperlink" Target="mailto:rhim@hanyang.ac.kr" TargetMode="External"/><Relationship Id="rId15" Type="http://schemas.openxmlformats.org/officeDocument/2006/relationships/hyperlink" Target="mailto:ehddnjsgur@naver.com" TargetMode="External"/><Relationship Id="rId57" Type="http://schemas.openxmlformats.org/officeDocument/2006/relationships/hyperlink" Target="mailto:dsharn@hanyang.ac.kr" TargetMode="External"/><Relationship Id="rId262" Type="http://schemas.openxmlformats.org/officeDocument/2006/relationships/hyperlink" Target="mailto:kschung@hanyang.ac.kr" TargetMode="External"/><Relationship Id="rId318" Type="http://schemas.openxmlformats.org/officeDocument/2006/relationships/hyperlink" Target="mailto:jinsubpark@hanyang.ac.kr" TargetMode="External"/><Relationship Id="rId525" Type="http://schemas.openxmlformats.org/officeDocument/2006/relationships/hyperlink" Target="mailto:hancis@hanyang.ac.kr" TargetMode="External"/><Relationship Id="rId99" Type="http://schemas.openxmlformats.org/officeDocument/2006/relationships/hyperlink" Target="mailto:sja05152@naver.com" TargetMode="External"/><Relationship Id="rId122" Type="http://schemas.openxmlformats.org/officeDocument/2006/relationships/hyperlink" Target="mailto:bdchoe@unitron1.co.kr" TargetMode="External"/><Relationship Id="rId164" Type="http://schemas.openxmlformats.org/officeDocument/2006/relationships/hyperlink" Target="mailto:wjy1995@naver.com" TargetMode="External"/><Relationship Id="rId371" Type="http://schemas.openxmlformats.org/officeDocument/2006/relationships/hyperlink" Target="mailto:gcyoo@hanyang.ac.kr" TargetMode="External"/><Relationship Id="rId427" Type="http://schemas.openxmlformats.org/officeDocument/2006/relationships/hyperlink" Target="mailto:kkw87@hamyang.ac.kr" TargetMode="External"/><Relationship Id="rId469" Type="http://schemas.openxmlformats.org/officeDocument/2006/relationships/hyperlink" Target="mailto:cgcho@hanyang.ac.kr" TargetMode="External"/><Relationship Id="rId26" Type="http://schemas.openxmlformats.org/officeDocument/2006/relationships/hyperlink" Target="mailto:ehddnjsgur@naver.com" TargetMode="External"/><Relationship Id="rId231" Type="http://schemas.openxmlformats.org/officeDocument/2006/relationships/hyperlink" Target="mailto:twk@hanyang.ac.kr" TargetMode="External"/><Relationship Id="rId273" Type="http://schemas.openxmlformats.org/officeDocument/2006/relationships/hyperlink" Target="mailto:flash@hanyang.ac.kr" TargetMode="External"/><Relationship Id="rId329" Type="http://schemas.openxmlformats.org/officeDocument/2006/relationships/hyperlink" Target="mailto:wow1414@gmail.com" TargetMode="External"/><Relationship Id="rId480" Type="http://schemas.openxmlformats.org/officeDocument/2006/relationships/hyperlink" Target="mailto:jennysue@hanyang.ac.kr" TargetMode="External"/><Relationship Id="rId536" Type="http://schemas.openxmlformats.org/officeDocument/2006/relationships/hyperlink" Target="mailto:yeongmyeong@bme.hanyang.ac.kr" TargetMode="External"/><Relationship Id="rId68" Type="http://schemas.openxmlformats.org/officeDocument/2006/relationships/hyperlink" Target="mailto:chash2580@gmail.com" TargetMode="External"/><Relationship Id="rId133" Type="http://schemas.openxmlformats.org/officeDocument/2006/relationships/hyperlink" Target="mailto:kty0113@hanyang.ac.kr" TargetMode="External"/><Relationship Id="rId175" Type="http://schemas.openxmlformats.org/officeDocument/2006/relationships/hyperlink" Target="mailto:twgibio@hanyang.ac.kr" TargetMode="External"/><Relationship Id="rId340" Type="http://schemas.openxmlformats.org/officeDocument/2006/relationships/hyperlink" Target="mailto:hime@hanyang.ac.kr" TargetMode="External"/><Relationship Id="rId200" Type="http://schemas.openxmlformats.org/officeDocument/2006/relationships/hyperlink" Target="mailto:caose99@naver.com" TargetMode="External"/><Relationship Id="rId382" Type="http://schemas.openxmlformats.org/officeDocument/2006/relationships/hyperlink" Target="mailto:ecom7@hanyang.ac.kr" TargetMode="External"/><Relationship Id="rId438" Type="http://schemas.openxmlformats.org/officeDocument/2006/relationships/hyperlink" Target="mailto:chaeok@hanyang.ac.kr" TargetMode="External"/><Relationship Id="rId242" Type="http://schemas.openxmlformats.org/officeDocument/2006/relationships/hyperlink" Target="mailto:sbl22@hanyang.ac.kr" TargetMode="External"/><Relationship Id="rId284" Type="http://schemas.openxmlformats.org/officeDocument/2006/relationships/hyperlink" Target="mailto:khsoo3358@hanyang.ac.kr" TargetMode="External"/><Relationship Id="rId491" Type="http://schemas.openxmlformats.org/officeDocument/2006/relationships/hyperlink" Target="mailto:jsryu@hanyang.ac.kr" TargetMode="External"/><Relationship Id="rId505" Type="http://schemas.openxmlformats.org/officeDocument/2006/relationships/hyperlink" Target="mailto:emer0905@hanyang.ac.kr" TargetMode="External"/><Relationship Id="rId37" Type="http://schemas.openxmlformats.org/officeDocument/2006/relationships/hyperlink" Target="mailto:dsharn@hanyang.ac.kr" TargetMode="External"/><Relationship Id="rId79" Type="http://schemas.openxmlformats.org/officeDocument/2006/relationships/hyperlink" Target="mailto:changmoo@hanyang.ac.kr" TargetMode="External"/><Relationship Id="rId102" Type="http://schemas.openxmlformats.org/officeDocument/2006/relationships/hyperlink" Target="mailto:gun10001@naver.com" TargetMode="External"/><Relationship Id="rId144" Type="http://schemas.openxmlformats.org/officeDocument/2006/relationships/hyperlink" Target="mailto:choh@hanyang.ac.kr" TargetMode="External"/><Relationship Id="rId90" Type="http://schemas.openxmlformats.org/officeDocument/2006/relationships/hyperlink" Target="mailto:jjwarc@hanyang.ac.kr" TargetMode="External"/><Relationship Id="rId186" Type="http://schemas.openxmlformats.org/officeDocument/2006/relationships/hyperlink" Target="mailto:kjcha@hanyang.ac.kr" TargetMode="External"/><Relationship Id="rId351" Type="http://schemas.openxmlformats.org/officeDocument/2006/relationships/hyperlink" Target="mailto:yiyhee@hanyang.ac.kr" TargetMode="External"/><Relationship Id="rId393" Type="http://schemas.openxmlformats.org/officeDocument/2006/relationships/hyperlink" Target="mailto:sks3203@naver.com" TargetMode="External"/><Relationship Id="rId407" Type="http://schemas.openxmlformats.org/officeDocument/2006/relationships/hyperlink" Target="mailto:sks3203@naver.com" TargetMode="External"/><Relationship Id="rId449" Type="http://schemas.openxmlformats.org/officeDocument/2006/relationships/hyperlink" Target="mailto:lit.hyubioeng@gmail.com" TargetMode="External"/><Relationship Id="rId211" Type="http://schemas.openxmlformats.org/officeDocument/2006/relationships/hyperlink" Target="mailto:jangis@hanyang.ac.kr" TargetMode="External"/><Relationship Id="rId253" Type="http://schemas.openxmlformats.org/officeDocument/2006/relationships/hyperlink" Target="mailto:wanjun@hanyang.ac.kr" TargetMode="External"/><Relationship Id="rId295" Type="http://schemas.openxmlformats.org/officeDocument/2006/relationships/hyperlink" Target="mailto:flash@hanyang.ac.kr" TargetMode="External"/><Relationship Id="rId309" Type="http://schemas.openxmlformats.org/officeDocument/2006/relationships/hyperlink" Target="mailto:jhoon@hanyang.ac.kr" TargetMode="External"/><Relationship Id="rId460" Type="http://schemas.openxmlformats.org/officeDocument/2006/relationships/hyperlink" Target="mailto:choonsunprk@gmail.com" TargetMode="External"/><Relationship Id="rId516" Type="http://schemas.openxmlformats.org/officeDocument/2006/relationships/hyperlink" Target="mailto:hancis@hanyang.ac.kr" TargetMode="External"/><Relationship Id="rId48" Type="http://schemas.openxmlformats.org/officeDocument/2006/relationships/hyperlink" Target="mailto:dsharn@hanyang.ac.kr" TargetMode="External"/><Relationship Id="rId113" Type="http://schemas.openxmlformats.org/officeDocument/2006/relationships/hyperlink" Target="mailto:khj930726@hanyang.ac.kr" TargetMode="External"/><Relationship Id="rId320" Type="http://schemas.openxmlformats.org/officeDocument/2006/relationships/hyperlink" Target="mailto:jiyeonjeong@hanyang.ac.kr" TargetMode="External"/><Relationship Id="rId155" Type="http://schemas.openxmlformats.org/officeDocument/2006/relationships/hyperlink" Target="mailto:imagingost@gmail.com" TargetMode="External"/><Relationship Id="rId197" Type="http://schemas.openxmlformats.org/officeDocument/2006/relationships/hyperlink" Target="mailto:sakim22@hanyang.ac.kr" TargetMode="External"/><Relationship Id="rId362" Type="http://schemas.openxmlformats.org/officeDocument/2006/relationships/hyperlink" Target="mailto:rgfw0617@naver.com" TargetMode="External"/><Relationship Id="rId418" Type="http://schemas.openxmlformats.org/officeDocument/2006/relationships/hyperlink" Target="mailto:badtzhb@hanyang.ac.kr" TargetMode="External"/><Relationship Id="rId222" Type="http://schemas.openxmlformats.org/officeDocument/2006/relationships/hyperlink" Target="mailto:joykang@naver.com" TargetMode="External"/><Relationship Id="rId264" Type="http://schemas.openxmlformats.org/officeDocument/2006/relationships/hyperlink" Target="mailto:rykim@hanyang.ac.kr" TargetMode="External"/><Relationship Id="rId471" Type="http://schemas.openxmlformats.org/officeDocument/2006/relationships/hyperlink" Target="mailto:claahr2@gmail.com" TargetMode="External"/><Relationship Id="rId17" Type="http://schemas.openxmlformats.org/officeDocument/2006/relationships/hyperlink" Target="mailto:ehddnjsgur@naver.com" TargetMode="External"/><Relationship Id="rId59" Type="http://schemas.openxmlformats.org/officeDocument/2006/relationships/hyperlink" Target="mailto:changmoo@hanyang.ac.kr" TargetMode="External"/><Relationship Id="rId124" Type="http://schemas.openxmlformats.org/officeDocument/2006/relationships/hyperlink" Target="mailto:hecho@hep.hanyang.ac.kr" TargetMode="External"/><Relationship Id="rId527" Type="http://schemas.openxmlformats.org/officeDocument/2006/relationships/hyperlink" Target="mailto:hancis@hanyang.ac.kr" TargetMode="External"/><Relationship Id="rId70" Type="http://schemas.openxmlformats.org/officeDocument/2006/relationships/hyperlink" Target="mailto:chash2580@gmail.com" TargetMode="External"/><Relationship Id="rId166" Type="http://schemas.openxmlformats.org/officeDocument/2006/relationships/hyperlink" Target="mailto:choh@hanyang.ac.kr" TargetMode="External"/><Relationship Id="rId331" Type="http://schemas.openxmlformats.org/officeDocument/2006/relationships/hyperlink" Target="mailto:yiyhee@hanyang.ac.kr" TargetMode="External"/><Relationship Id="rId373" Type="http://schemas.openxmlformats.org/officeDocument/2006/relationships/hyperlink" Target="mailto:jjok99@hanyang.ac.kr" TargetMode="External"/><Relationship Id="rId429" Type="http://schemas.openxmlformats.org/officeDocument/2006/relationships/hyperlink" Target="mailto:best2012@naver.com" TargetMode="External"/><Relationship Id="rId1" Type="http://schemas.openxmlformats.org/officeDocument/2006/relationships/hyperlink" Target="mailto:nnsjkim@hanyang.ac.kr" TargetMode="External"/><Relationship Id="rId233" Type="http://schemas.openxmlformats.org/officeDocument/2006/relationships/hyperlink" Target="mailto:hoseung312@naver.com" TargetMode="External"/><Relationship Id="rId440" Type="http://schemas.openxmlformats.org/officeDocument/2006/relationships/hyperlink" Target="mailto:chaeok@hanyang.ac.kr" TargetMode="External"/><Relationship Id="rId28" Type="http://schemas.openxmlformats.org/officeDocument/2006/relationships/hyperlink" Target="mailto:ehddnjsgur@naver.com" TargetMode="External"/><Relationship Id="rId275" Type="http://schemas.openxmlformats.org/officeDocument/2006/relationships/hyperlink" Target="mailto:wanjun@hanyang.ac.kr" TargetMode="External"/><Relationship Id="rId300" Type="http://schemas.openxmlformats.org/officeDocument/2006/relationships/hyperlink" Target="mailto:rykim@hanyang.ac.kr" TargetMode="External"/><Relationship Id="rId482" Type="http://schemas.openxmlformats.org/officeDocument/2006/relationships/hyperlink" Target="mailto:jgy107@gmail.com" TargetMode="External"/><Relationship Id="rId538" Type="http://schemas.openxmlformats.org/officeDocument/2006/relationships/hyperlink" Target="mailto:hwangsj@hanyang.ac.kr" TargetMode="External"/><Relationship Id="rId81" Type="http://schemas.openxmlformats.org/officeDocument/2006/relationships/hyperlink" Target="mailto:changmoo@hanyang.ac.kr" TargetMode="External"/><Relationship Id="rId135" Type="http://schemas.openxmlformats.org/officeDocument/2006/relationships/hyperlink" Target="mailto:wjy1995@naver.com" TargetMode="External"/><Relationship Id="rId177" Type="http://schemas.openxmlformats.org/officeDocument/2006/relationships/hyperlink" Target="mailto:supertaigi@naver.com" TargetMode="External"/><Relationship Id="rId342" Type="http://schemas.openxmlformats.org/officeDocument/2006/relationships/hyperlink" Target="mailto:hime@hanyang.ac.kr" TargetMode="External"/><Relationship Id="rId384" Type="http://schemas.openxmlformats.org/officeDocument/2006/relationships/hyperlink" Target="mailto:yonoli@hanyang.ac.kr" TargetMode="External"/><Relationship Id="rId202" Type="http://schemas.openxmlformats.org/officeDocument/2006/relationships/hyperlink" Target="mailto:A004929@hanyang.ac.kr" TargetMode="External"/><Relationship Id="rId244" Type="http://schemas.openxmlformats.org/officeDocument/2006/relationships/hyperlink" Target="mailto:cchung@hanyang.ac.kr" TargetMode="External"/><Relationship Id="rId39" Type="http://schemas.openxmlformats.org/officeDocument/2006/relationships/hyperlink" Target="mailto:dsharn@hanyang.ac.kr" TargetMode="External"/><Relationship Id="rId286" Type="http://schemas.openxmlformats.org/officeDocument/2006/relationships/hyperlink" Target="mailto:ljm@ahnyang.ac.kr" TargetMode="External"/><Relationship Id="rId451" Type="http://schemas.openxmlformats.org/officeDocument/2006/relationships/hyperlink" Target="mailto:skim2350@hanyang.ac.kr" TargetMode="External"/><Relationship Id="rId493" Type="http://schemas.openxmlformats.org/officeDocument/2006/relationships/hyperlink" Target="mailto:airi0524@naver.com" TargetMode="External"/><Relationship Id="rId507" Type="http://schemas.openxmlformats.org/officeDocument/2006/relationships/hyperlink" Target="mailto:emer0905@hanyang.ac.kr" TargetMode="External"/><Relationship Id="rId50" Type="http://schemas.openxmlformats.org/officeDocument/2006/relationships/hyperlink" Target="mailto:dsharn@hanyang.ac.kr" TargetMode="External"/><Relationship Id="rId104" Type="http://schemas.openxmlformats.org/officeDocument/2006/relationships/hyperlink" Target="mailto:sentile@naver.com" TargetMode="External"/><Relationship Id="rId146" Type="http://schemas.openxmlformats.org/officeDocument/2006/relationships/hyperlink" Target="mailto:jack.jaehyuk.oh@gmail.com" TargetMode="External"/><Relationship Id="rId188" Type="http://schemas.openxmlformats.org/officeDocument/2006/relationships/hyperlink" Target="mailto:rydh2000@naver.com" TargetMode="External"/><Relationship Id="rId311" Type="http://schemas.openxmlformats.org/officeDocument/2006/relationships/hyperlink" Target="mailto:jhoon@hanyang.ac.kr" TargetMode="External"/><Relationship Id="rId353" Type="http://schemas.openxmlformats.org/officeDocument/2006/relationships/hyperlink" Target="mailto:regeolus@naver.com" TargetMode="External"/><Relationship Id="rId395" Type="http://schemas.openxmlformats.org/officeDocument/2006/relationships/hyperlink" Target="mailto:keemin007@gmail.com" TargetMode="External"/><Relationship Id="rId409" Type="http://schemas.openxmlformats.org/officeDocument/2006/relationships/hyperlink" Target="mailto:rookie3367@hanmail.net" TargetMode="External"/><Relationship Id="rId92" Type="http://schemas.openxmlformats.org/officeDocument/2006/relationships/hyperlink" Target="mailto:jkpark@hanyang.ac.kr" TargetMode="External"/><Relationship Id="rId213" Type="http://schemas.openxmlformats.org/officeDocument/2006/relationships/hyperlink" Target="mailto:godard7@hanyang.ac.kr" TargetMode="External"/><Relationship Id="rId420" Type="http://schemas.openxmlformats.org/officeDocument/2006/relationships/hyperlink" Target="mailto:jkjang1025@naver.com" TargetMode="External"/><Relationship Id="rId255" Type="http://schemas.openxmlformats.org/officeDocument/2006/relationships/hyperlink" Target="mailto:wanjun@hanyang.ac.kr" TargetMode="External"/><Relationship Id="rId297" Type="http://schemas.openxmlformats.org/officeDocument/2006/relationships/hyperlink" Target="mailto:jyw1326@hanyang.ac.kr" TargetMode="External"/><Relationship Id="rId462" Type="http://schemas.openxmlformats.org/officeDocument/2006/relationships/hyperlink" Target="mailto:chlee@hanyang.ac.kr" TargetMode="External"/><Relationship Id="rId518" Type="http://schemas.openxmlformats.org/officeDocument/2006/relationships/hyperlink" Target="mailto:hancis@hanyang.ac.kr" TargetMode="External"/><Relationship Id="rId115" Type="http://schemas.openxmlformats.org/officeDocument/2006/relationships/hyperlink" Target="mailto:yoonseong512@hanmail.net" TargetMode="External"/><Relationship Id="rId157" Type="http://schemas.openxmlformats.org/officeDocument/2006/relationships/hyperlink" Target="mailto:jenienguyen93@gmail.com" TargetMode="External"/><Relationship Id="rId322" Type="http://schemas.openxmlformats.org/officeDocument/2006/relationships/hyperlink" Target="mailto:ippny333@hanyang.ac.kr" TargetMode="External"/><Relationship Id="rId364" Type="http://schemas.openxmlformats.org/officeDocument/2006/relationships/hyperlink" Target="mailto:hyungsoo.jung@hanyang.ac.kr" TargetMode="External"/><Relationship Id="rId61" Type="http://schemas.openxmlformats.org/officeDocument/2006/relationships/hyperlink" Target="mailto:changmoo@hanyang.ac.kr" TargetMode="External"/><Relationship Id="rId199" Type="http://schemas.openxmlformats.org/officeDocument/2006/relationships/hyperlink" Target="mailto:t_t1004@naver.com" TargetMode="External"/><Relationship Id="rId19" Type="http://schemas.openxmlformats.org/officeDocument/2006/relationships/hyperlink" Target="mailto:ehddnjsgur@naver.com" TargetMode="External"/><Relationship Id="rId224" Type="http://schemas.openxmlformats.org/officeDocument/2006/relationships/hyperlink" Target="mailto:jijung@hanyang.ac.kr" TargetMode="External"/><Relationship Id="rId266" Type="http://schemas.openxmlformats.org/officeDocument/2006/relationships/hyperlink" Target="mailto:rykim@hanyang.ac.kr" TargetMode="External"/><Relationship Id="rId431" Type="http://schemas.openxmlformats.org/officeDocument/2006/relationships/hyperlink" Target="mailto:ahs90@dsplab.hanyang.ac.kr" TargetMode="External"/><Relationship Id="rId473" Type="http://schemas.openxmlformats.org/officeDocument/2006/relationships/hyperlink" Target="mailto:yychoi@hanyang.ac.kr" TargetMode="External"/><Relationship Id="rId529" Type="http://schemas.openxmlformats.org/officeDocument/2006/relationships/hyperlink" Target="mailto:paikdj@hanyang.ac.kr" TargetMode="External"/><Relationship Id="rId30" Type="http://schemas.openxmlformats.org/officeDocument/2006/relationships/hyperlink" Target="mailto:ehddnjsgur@naver.com" TargetMode="External"/><Relationship Id="rId126" Type="http://schemas.openxmlformats.org/officeDocument/2006/relationships/hyperlink" Target="mailto:tschnahm@hanyang.ac.kr" TargetMode="External"/><Relationship Id="rId168" Type="http://schemas.openxmlformats.org/officeDocument/2006/relationships/hyperlink" Target="mailto:yghan@hanyang.ac.kr" TargetMode="External"/><Relationship Id="rId333" Type="http://schemas.openxmlformats.org/officeDocument/2006/relationships/hyperlink" Target="mailto:shli0@naver.com" TargetMode="External"/><Relationship Id="rId540" Type="http://schemas.openxmlformats.org/officeDocument/2006/relationships/hyperlink" Target="mailto:hancis@hanyang.ac.kr" TargetMode="External"/><Relationship Id="rId72" Type="http://schemas.openxmlformats.org/officeDocument/2006/relationships/hyperlink" Target="mailto:chash2580@gmail.com" TargetMode="External"/><Relationship Id="rId375" Type="http://schemas.openxmlformats.org/officeDocument/2006/relationships/hyperlink" Target="mailto:hotjunha@hanyang.ac.kr" TargetMode="External"/><Relationship Id="rId3" Type="http://schemas.openxmlformats.org/officeDocument/2006/relationships/hyperlink" Target="mailto:nnsjkim@hanyang.ac.kr" TargetMode="External"/><Relationship Id="rId235" Type="http://schemas.openxmlformats.org/officeDocument/2006/relationships/hyperlink" Target="mailto:wanjun@hanyang.ac.kr" TargetMode="External"/><Relationship Id="rId277" Type="http://schemas.openxmlformats.org/officeDocument/2006/relationships/hyperlink" Target="mailto:hayunpark@gmail.com" TargetMode="External"/><Relationship Id="rId400" Type="http://schemas.openxmlformats.org/officeDocument/2006/relationships/hyperlink" Target="mailto:badtzhb@hanyang.ac.kr" TargetMode="External"/><Relationship Id="rId442" Type="http://schemas.openxmlformats.org/officeDocument/2006/relationships/hyperlink" Target="mailto:yongheekim@hanyang.ac.kr" TargetMode="External"/><Relationship Id="rId484" Type="http://schemas.openxmlformats.org/officeDocument/2006/relationships/hyperlink" Target="mailto:7031927@hyumc.com" TargetMode="External"/><Relationship Id="rId137" Type="http://schemas.openxmlformats.org/officeDocument/2006/relationships/hyperlink" Target="mailto:shsong@hanyang.ac.kr" TargetMode="External"/><Relationship Id="rId302" Type="http://schemas.openxmlformats.org/officeDocument/2006/relationships/hyperlink" Target="mailto:ihsuh@hanyang.ac.kr" TargetMode="External"/><Relationship Id="rId344" Type="http://schemas.openxmlformats.org/officeDocument/2006/relationships/hyperlink" Target="mailto:hime@hanyang.ac.kr" TargetMode="External"/><Relationship Id="rId41" Type="http://schemas.openxmlformats.org/officeDocument/2006/relationships/hyperlink" Target="mailto:dsharn@hanyang.ac.kr" TargetMode="External"/><Relationship Id="rId83" Type="http://schemas.openxmlformats.org/officeDocument/2006/relationships/hyperlink" Target="mailto:kcr97jhk@hanyang.ac.kr" TargetMode="External"/><Relationship Id="rId179" Type="http://schemas.openxmlformats.org/officeDocument/2006/relationships/hyperlink" Target="mailto:twgibio@hanyang.ac.kr" TargetMode="External"/><Relationship Id="rId386" Type="http://schemas.openxmlformats.org/officeDocument/2006/relationships/hyperlink" Target="mailto:aroundmee@hanyang.ac.kr" TargetMode="External"/><Relationship Id="rId190" Type="http://schemas.openxmlformats.org/officeDocument/2006/relationships/hyperlink" Target="mailto:jipar@hanyang.ac.kr" TargetMode="External"/><Relationship Id="rId204" Type="http://schemas.openxmlformats.org/officeDocument/2006/relationships/hyperlink" Target="mailto:zsefcx@hanyang.ac.kr" TargetMode="External"/><Relationship Id="rId246" Type="http://schemas.openxmlformats.org/officeDocument/2006/relationships/hyperlink" Target="mailto:lakewood1@daum.net" TargetMode="External"/><Relationship Id="rId288" Type="http://schemas.openxmlformats.org/officeDocument/2006/relationships/hyperlink" Target="mailto:yhsong@enc.hanyang.ac.kr" TargetMode="External"/><Relationship Id="rId411" Type="http://schemas.openxmlformats.org/officeDocument/2006/relationships/hyperlink" Target="mailto:ymlee@hanyang.ac.kr" TargetMode="External"/><Relationship Id="rId453" Type="http://schemas.openxmlformats.org/officeDocument/2006/relationships/hyperlink" Target="mailto:cung4060@nate.com" TargetMode="External"/><Relationship Id="rId509" Type="http://schemas.openxmlformats.org/officeDocument/2006/relationships/hyperlink" Target="mailto:emer0905@hanyang.ac.kr" TargetMode="External"/><Relationship Id="rId106" Type="http://schemas.openxmlformats.org/officeDocument/2006/relationships/hyperlink" Target="mailto:jykwon@hanyang.ac.kr" TargetMode="External"/><Relationship Id="rId313" Type="http://schemas.openxmlformats.org/officeDocument/2006/relationships/hyperlink" Target="mailto:wlals5634@naver.com" TargetMode="External"/><Relationship Id="rId495" Type="http://schemas.openxmlformats.org/officeDocument/2006/relationships/hyperlink" Target="mailto:emer0905@hanyang.ac.kr" TargetMode="External"/><Relationship Id="rId10" Type="http://schemas.openxmlformats.org/officeDocument/2006/relationships/hyperlink" Target="mailto:ehddnjsgur@naver.com" TargetMode="External"/><Relationship Id="rId52" Type="http://schemas.openxmlformats.org/officeDocument/2006/relationships/hyperlink" Target="mailto:dsharn@hanyang.ac.kr" TargetMode="External"/><Relationship Id="rId94" Type="http://schemas.openxmlformats.org/officeDocument/2006/relationships/hyperlink" Target="mailto:jkpark@hanyang.ac.kr" TargetMode="External"/><Relationship Id="rId148" Type="http://schemas.openxmlformats.org/officeDocument/2006/relationships/hyperlink" Target="mailto:shsong@hanyang.ac.kr" TargetMode="External"/><Relationship Id="rId355" Type="http://schemas.openxmlformats.org/officeDocument/2006/relationships/hyperlink" Target="mailto:hoonhello@hanyang.ac.kr" TargetMode="External"/><Relationship Id="rId397" Type="http://schemas.openxmlformats.org/officeDocument/2006/relationships/hyperlink" Target="mailto:kch89@hanyang.ac.kr" TargetMode="External"/><Relationship Id="rId520" Type="http://schemas.openxmlformats.org/officeDocument/2006/relationships/hyperlink" Target="mailto:hancis@hanyang.ac.kr" TargetMode="External"/><Relationship Id="rId215" Type="http://schemas.openxmlformats.org/officeDocument/2006/relationships/hyperlink" Target="mailto:godard7@hanyang.ac.kr" TargetMode="External"/><Relationship Id="rId257" Type="http://schemas.openxmlformats.org/officeDocument/2006/relationships/hyperlink" Target="mailto:wanjun@hanyang.ac.kr" TargetMode="External"/><Relationship Id="rId422" Type="http://schemas.openxmlformats.org/officeDocument/2006/relationships/hyperlink" Target="mailto:tssong@hanyang.ac.kr" TargetMode="External"/><Relationship Id="rId464" Type="http://schemas.openxmlformats.org/officeDocument/2006/relationships/hyperlink" Target="mailto:kimsh@hanyang.ac.kr" TargetMode="External"/><Relationship Id="rId299" Type="http://schemas.openxmlformats.org/officeDocument/2006/relationships/hyperlink" Target="mailto:pound1113@naver.com" TargetMode="External"/><Relationship Id="rId63" Type="http://schemas.openxmlformats.org/officeDocument/2006/relationships/hyperlink" Target="mailto:chash2580@gmail.com" TargetMode="External"/><Relationship Id="rId159" Type="http://schemas.openxmlformats.org/officeDocument/2006/relationships/hyperlink" Target="mailto:kydream89@daum.net" TargetMode="External"/><Relationship Id="rId366" Type="http://schemas.openxmlformats.org/officeDocument/2006/relationships/hyperlink" Target="mailto:gcyoo@hanyang.ac.kr" TargetMode="External"/><Relationship Id="rId226" Type="http://schemas.openxmlformats.org/officeDocument/2006/relationships/hyperlink" Target="mailto:sanggyu@hanyang.ac.kr" TargetMode="External"/><Relationship Id="rId433" Type="http://schemas.openxmlformats.org/officeDocument/2006/relationships/hyperlink" Target="mailto:sunghawn@hanyang.ac.kr" TargetMode="External"/><Relationship Id="rId74" Type="http://schemas.openxmlformats.org/officeDocument/2006/relationships/hyperlink" Target="mailto:chash2580@gmail.com" TargetMode="External"/><Relationship Id="rId377" Type="http://schemas.openxmlformats.org/officeDocument/2006/relationships/hyperlink" Target="mailto:ysshin2k@hanyang.ac.kr" TargetMode="External"/><Relationship Id="rId500" Type="http://schemas.openxmlformats.org/officeDocument/2006/relationships/hyperlink" Target="mailto:rkfghwjd@hanyang.ac.kr" TargetMode="External"/><Relationship Id="rId5" Type="http://schemas.openxmlformats.org/officeDocument/2006/relationships/hyperlink" Target="mailto:seanlee@hanyang.ac.kr" TargetMode="External"/><Relationship Id="rId237" Type="http://schemas.openxmlformats.org/officeDocument/2006/relationships/hyperlink" Target="mailto:tantinsely@gmail.com" TargetMode="External"/><Relationship Id="rId444" Type="http://schemas.openxmlformats.org/officeDocument/2006/relationships/hyperlink" Target="mailto:sangkyunglee@hanyang.ac.kr" TargetMode="External"/><Relationship Id="rId290" Type="http://schemas.openxmlformats.org/officeDocument/2006/relationships/hyperlink" Target="mailto:yhsong@enc.hanyang.ac.kr" TargetMode="External"/><Relationship Id="rId304" Type="http://schemas.openxmlformats.org/officeDocument/2006/relationships/hyperlink" Target="mailto:dragon@hanyang.ac.kr" TargetMode="External"/><Relationship Id="rId388" Type="http://schemas.openxmlformats.org/officeDocument/2006/relationships/hyperlink" Target="mailto:bmkim@hanyang.ac.kr" TargetMode="External"/><Relationship Id="rId511" Type="http://schemas.openxmlformats.org/officeDocument/2006/relationships/hyperlink" Target="mailto:emer0905@hanyang.ac.kr" TargetMode="External"/><Relationship Id="rId85" Type="http://schemas.openxmlformats.org/officeDocument/2006/relationships/hyperlink" Target="mailto:kcr97jhk@hanyang.ac.kr" TargetMode="External"/><Relationship Id="rId150" Type="http://schemas.openxmlformats.org/officeDocument/2006/relationships/hyperlink" Target="mailto:jack.jaehyuk.o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185"/>
  <sheetViews>
    <sheetView zoomScale="85" zoomScaleNormal="85" zoomScaleSheetLayoutView="85" workbookViewId="0">
      <selection activeCell="A5" sqref="A5:K7"/>
    </sheetView>
  </sheetViews>
  <sheetFormatPr defaultRowHeight="16.5"/>
  <cols>
    <col min="1" max="2" width="10.625" style="1" customWidth="1"/>
    <col min="3" max="3" width="32.625" style="12" customWidth="1"/>
    <col min="4" max="4" width="19.75" style="12" customWidth="1"/>
    <col min="5" max="5" width="47.25" style="12" customWidth="1"/>
    <col min="6" max="6" width="23.625" style="12" customWidth="1"/>
    <col min="7" max="7" width="22.625" style="12" customWidth="1"/>
    <col min="8" max="9" width="14.125" style="12" customWidth="1"/>
    <col min="10" max="10" width="34.25" style="12" customWidth="1"/>
    <col min="11" max="11" width="24.125" style="12" customWidth="1"/>
    <col min="12" max="13" width="9" style="12" customWidth="1"/>
    <col min="14" max="14" width="33.875" style="12" hidden="1" customWidth="1"/>
    <col min="15" max="15" width="40.375" style="12" hidden="1" customWidth="1"/>
    <col min="16" max="16" width="44.375" style="12" hidden="1" customWidth="1"/>
    <col min="17" max="17" width="31.875" style="12" hidden="1" customWidth="1"/>
    <col min="18" max="18" width="25.25" style="12" hidden="1" customWidth="1"/>
    <col min="19" max="19" width="44.625" style="12" hidden="1" customWidth="1"/>
    <col min="20" max="20" width="25" style="12" customWidth="1"/>
    <col min="21" max="16384" width="9" style="12"/>
  </cols>
  <sheetData>
    <row r="1" spans="1:20" ht="50.25" customHeight="1">
      <c r="A1" s="618" t="s">
        <v>6399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</row>
    <row r="2" spans="1:20" ht="21.75" customHeight="1">
      <c r="A2" s="619" t="s">
        <v>1402</v>
      </c>
      <c r="B2" s="620"/>
      <c r="C2" s="453" t="s">
        <v>6401</v>
      </c>
      <c r="D2" s="453" t="s">
        <v>0</v>
      </c>
      <c r="E2" s="453" t="s">
        <v>1</v>
      </c>
      <c r="F2" s="453" t="s">
        <v>4934</v>
      </c>
      <c r="G2" s="621" t="s">
        <v>4935</v>
      </c>
      <c r="H2" s="621"/>
      <c r="I2" s="621"/>
      <c r="J2" s="621"/>
      <c r="K2" s="621"/>
    </row>
    <row r="3" spans="1:20" ht="21.75" customHeight="1">
      <c r="A3" s="622"/>
      <c r="B3" s="623"/>
      <c r="C3" s="454" t="e">
        <f>VLOOKUP(A3,'작성자료3. 안전책임자,담당자 지정'!$A$5:$F$998,2,0)</f>
        <v>#N/A</v>
      </c>
      <c r="D3" s="454" t="e">
        <f>VLOOKUP(A3,'작성자료3. 안전책임자,담당자 지정'!$A$5:$F$998,3,0)</f>
        <v>#N/A</v>
      </c>
      <c r="E3" s="454" t="e">
        <f>VLOOKUP(A3,'작성자료3. 안전책임자,담당자 지정'!$A$5:$G$998,4,0)</f>
        <v>#N/A</v>
      </c>
      <c r="F3" s="454" t="e">
        <f>VLOOKUP(A3,'작성자료3. 안전책임자,담당자 지정'!$A$5:$F$998,5,0)</f>
        <v>#N/A</v>
      </c>
      <c r="G3" s="624" t="e">
        <f>VLOOKUP(A3,'작성자료3. 안전책임자,담당자 지정'!$A$5:$F$998,6,0)</f>
        <v>#N/A</v>
      </c>
      <c r="H3" s="625"/>
      <c r="I3" s="625"/>
      <c r="J3" s="625"/>
      <c r="K3" s="625"/>
    </row>
    <row r="4" spans="1:20" ht="21.75" customHeight="1">
      <c r="A4" s="611" t="s">
        <v>2</v>
      </c>
      <c r="B4" s="611"/>
      <c r="C4" s="611"/>
      <c r="D4" s="7"/>
      <c r="E4" s="467" t="s">
        <v>2612</v>
      </c>
      <c r="F4" s="14" t="s">
        <v>4936</v>
      </c>
      <c r="G4" s="616" t="s">
        <v>1445</v>
      </c>
      <c r="H4" s="617"/>
      <c r="I4" s="617"/>
      <c r="J4" s="617"/>
      <c r="K4" s="617"/>
    </row>
    <row r="5" spans="1:20" ht="77.25" customHeight="1">
      <c r="A5" s="605" t="s">
        <v>5623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  <c r="P5" s="12" t="s">
        <v>1400</v>
      </c>
    </row>
    <row r="6" spans="1:20" ht="78.75" customHeight="1">
      <c r="A6" s="606"/>
      <c r="B6" s="606"/>
      <c r="C6" s="606"/>
      <c r="D6" s="606"/>
      <c r="E6" s="606"/>
      <c r="F6" s="606"/>
      <c r="G6" s="606"/>
      <c r="H6" s="606"/>
      <c r="I6" s="606"/>
      <c r="J6" s="606"/>
      <c r="K6" s="606"/>
      <c r="P6" s="12" t="s">
        <v>1401</v>
      </c>
    </row>
    <row r="7" spans="1:20" ht="375" customHeight="1">
      <c r="A7" s="606"/>
      <c r="B7" s="606"/>
      <c r="C7" s="606"/>
      <c r="D7" s="606"/>
      <c r="E7" s="606"/>
      <c r="F7" s="606"/>
      <c r="G7" s="606"/>
      <c r="H7" s="606"/>
      <c r="I7" s="606"/>
      <c r="J7" s="606"/>
      <c r="K7" s="606"/>
      <c r="N7" s="12" t="s">
        <v>2604</v>
      </c>
      <c r="O7" s="12" t="s">
        <v>2605</v>
      </c>
      <c r="P7" s="12" t="s">
        <v>5466</v>
      </c>
      <c r="Q7" s="12" t="s">
        <v>5467</v>
      </c>
      <c r="R7" s="12" t="s">
        <v>5468</v>
      </c>
    </row>
    <row r="8" spans="1:20">
      <c r="A8" s="607" t="s">
        <v>15</v>
      </c>
      <c r="B8" s="596"/>
      <c r="C8" s="608" t="s">
        <v>6402</v>
      </c>
      <c r="D8" s="609"/>
      <c r="E8" s="609"/>
      <c r="F8" s="609"/>
      <c r="G8" s="610"/>
      <c r="H8" s="611" t="s">
        <v>6</v>
      </c>
      <c r="I8" s="614" t="s">
        <v>5614</v>
      </c>
      <c r="J8" s="612" t="s">
        <v>7</v>
      </c>
      <c r="K8" s="613" t="s">
        <v>2478</v>
      </c>
      <c r="N8" s="12" t="s">
        <v>1249</v>
      </c>
      <c r="O8" s="12" t="s">
        <v>2537</v>
      </c>
      <c r="P8" s="12" t="s">
        <v>5469</v>
      </c>
      <c r="Q8" s="12" t="s">
        <v>5470</v>
      </c>
      <c r="R8" s="12" t="s">
        <v>5471</v>
      </c>
      <c r="S8" s="12" t="s">
        <v>5621</v>
      </c>
    </row>
    <row r="9" spans="1:20">
      <c r="A9" s="607"/>
      <c r="B9" s="597" t="s">
        <v>2477</v>
      </c>
      <c r="C9" s="468" t="s">
        <v>4</v>
      </c>
      <c r="D9" s="468" t="s">
        <v>3</v>
      </c>
      <c r="E9" s="468" t="s">
        <v>5622</v>
      </c>
      <c r="F9" s="468" t="s">
        <v>5</v>
      </c>
      <c r="G9" s="468" t="s">
        <v>1423</v>
      </c>
      <c r="H9" s="611"/>
      <c r="I9" s="615"/>
      <c r="J9" s="612"/>
      <c r="K9" s="613"/>
      <c r="N9" s="12" t="s">
        <v>5472</v>
      </c>
      <c r="O9" s="12" t="s">
        <v>2479</v>
      </c>
      <c r="P9" s="12" t="s">
        <v>5473</v>
      </c>
      <c r="Q9" s="12" t="s">
        <v>5470</v>
      </c>
      <c r="R9" s="12" t="s">
        <v>5474</v>
      </c>
      <c r="S9" s="12" t="s">
        <v>5620</v>
      </c>
    </row>
    <row r="10" spans="1:20">
      <c r="A10" s="598">
        <v>1</v>
      </c>
      <c r="B10" s="598">
        <f>$A$3</f>
        <v>0</v>
      </c>
      <c r="C10" s="8"/>
      <c r="D10" s="8"/>
      <c r="E10" s="8"/>
      <c r="F10" s="8"/>
      <c r="G10" s="9"/>
      <c r="H10" s="10"/>
      <c r="I10" s="10"/>
      <c r="J10" s="10"/>
      <c r="K10" s="599" t="str">
        <f t="shared" ref="K10:K74" si="0">IFERROR(VLOOKUP(E10,$P$8:$Q$50,2,0),"")</f>
        <v/>
      </c>
      <c r="N10" s="12" t="s">
        <v>1824</v>
      </c>
      <c r="O10" s="12" t="s">
        <v>1249</v>
      </c>
      <c r="P10" s="12" t="s">
        <v>5475</v>
      </c>
      <c r="Q10" s="12" t="s">
        <v>5476</v>
      </c>
      <c r="R10" s="12" t="s">
        <v>5477</v>
      </c>
    </row>
    <row r="11" spans="1:20">
      <c r="A11" s="598">
        <v>2</v>
      </c>
      <c r="B11" s="598">
        <f t="shared" ref="B11:B74" si="1">$A$3</f>
        <v>0</v>
      </c>
      <c r="C11" s="8"/>
      <c r="D11" s="8"/>
      <c r="E11" s="8"/>
      <c r="F11" s="8"/>
      <c r="G11" s="9"/>
      <c r="H11" s="10"/>
      <c r="I11" s="10"/>
      <c r="J11" s="9"/>
      <c r="K11" s="599" t="str">
        <f t="shared" si="0"/>
        <v/>
      </c>
      <c r="N11" s="12" t="s">
        <v>5478</v>
      </c>
      <c r="O11" s="12" t="s">
        <v>2538</v>
      </c>
      <c r="P11" s="12" t="s">
        <v>5479</v>
      </c>
      <c r="Q11" s="12" t="s">
        <v>5476</v>
      </c>
      <c r="R11" s="12" t="s">
        <v>5480</v>
      </c>
    </row>
    <row r="12" spans="1:20">
      <c r="A12" s="598">
        <v>3</v>
      </c>
      <c r="B12" s="598">
        <f t="shared" si="1"/>
        <v>0</v>
      </c>
      <c r="C12" s="8"/>
      <c r="D12" s="8"/>
      <c r="E12" s="8"/>
      <c r="F12" s="8"/>
      <c r="G12" s="9"/>
      <c r="H12" s="10"/>
      <c r="I12" s="10"/>
      <c r="J12" s="9"/>
      <c r="K12" s="599" t="str">
        <f t="shared" si="0"/>
        <v/>
      </c>
      <c r="N12" s="12" t="s">
        <v>5481</v>
      </c>
      <c r="O12" s="12" t="s">
        <v>2539</v>
      </c>
      <c r="P12" s="12" t="s">
        <v>5482</v>
      </c>
      <c r="Q12" s="12" t="s">
        <v>5476</v>
      </c>
      <c r="R12" s="12" t="s">
        <v>5483</v>
      </c>
    </row>
    <row r="13" spans="1:20">
      <c r="A13" s="598">
        <v>4</v>
      </c>
      <c r="B13" s="598">
        <f t="shared" si="1"/>
        <v>0</v>
      </c>
      <c r="C13" s="8"/>
      <c r="D13" s="8"/>
      <c r="E13" s="8"/>
      <c r="F13" s="8"/>
      <c r="G13" s="9"/>
      <c r="H13" s="10"/>
      <c r="I13" s="10"/>
      <c r="J13" s="9"/>
      <c r="K13" s="599" t="str">
        <f t="shared" si="0"/>
        <v/>
      </c>
      <c r="N13" s="12" t="s">
        <v>5484</v>
      </c>
      <c r="O13" s="12" t="s">
        <v>2480</v>
      </c>
      <c r="P13" s="12" t="s">
        <v>5485</v>
      </c>
      <c r="Q13" s="12" t="s">
        <v>2611</v>
      </c>
      <c r="R13" s="12" t="s">
        <v>5486</v>
      </c>
    </row>
    <row r="14" spans="1:20">
      <c r="A14" s="598">
        <v>5</v>
      </c>
      <c r="B14" s="598">
        <f t="shared" si="1"/>
        <v>0</v>
      </c>
      <c r="C14" s="8"/>
      <c r="D14" s="8"/>
      <c r="E14" s="8"/>
      <c r="F14" s="8"/>
      <c r="G14" s="9"/>
      <c r="H14" s="10"/>
      <c r="I14" s="10"/>
      <c r="J14" s="9"/>
      <c r="K14" s="599" t="str">
        <f t="shared" si="0"/>
        <v/>
      </c>
      <c r="N14" s="12" t="s">
        <v>5487</v>
      </c>
      <c r="O14" s="12" t="s">
        <v>2540</v>
      </c>
      <c r="P14" s="12" t="s">
        <v>5488</v>
      </c>
      <c r="Q14" s="12" t="s">
        <v>5476</v>
      </c>
      <c r="R14" s="12" t="s">
        <v>14</v>
      </c>
    </row>
    <row r="15" spans="1:20">
      <c r="A15" s="598">
        <v>6</v>
      </c>
      <c r="B15" s="598">
        <f t="shared" si="1"/>
        <v>0</v>
      </c>
      <c r="C15" s="8"/>
      <c r="D15" s="8"/>
      <c r="E15" s="8"/>
      <c r="F15" s="8"/>
      <c r="G15" s="9"/>
      <c r="H15" s="10"/>
      <c r="I15" s="10"/>
      <c r="J15" s="9"/>
      <c r="K15" s="599" t="str">
        <f t="shared" si="0"/>
        <v/>
      </c>
      <c r="N15" s="12" t="s">
        <v>1418</v>
      </c>
      <c r="O15" s="12" t="s">
        <v>405</v>
      </c>
      <c r="P15" s="12" t="s">
        <v>5489</v>
      </c>
      <c r="Q15" s="12" t="s">
        <v>5476</v>
      </c>
      <c r="R15" s="12" t="s">
        <v>5490</v>
      </c>
    </row>
    <row r="16" spans="1:20">
      <c r="A16" s="598">
        <v>7</v>
      </c>
      <c r="B16" s="598">
        <f t="shared" si="1"/>
        <v>0</v>
      </c>
      <c r="C16" s="8"/>
      <c r="D16" s="8"/>
      <c r="E16" s="8"/>
      <c r="F16" s="8"/>
      <c r="G16" s="9"/>
      <c r="H16" s="10"/>
      <c r="I16" s="10"/>
      <c r="J16" s="9"/>
      <c r="K16" s="599" t="str">
        <f t="shared" si="0"/>
        <v/>
      </c>
      <c r="N16" s="12" t="s">
        <v>5491</v>
      </c>
      <c r="O16" s="12" t="s">
        <v>2481</v>
      </c>
      <c r="P16" s="12" t="s">
        <v>5492</v>
      </c>
      <c r="Q16" s="12" t="s">
        <v>5476</v>
      </c>
      <c r="T16" s="11"/>
    </row>
    <row r="17" spans="1:20">
      <c r="A17" s="598">
        <v>8</v>
      </c>
      <c r="B17" s="598">
        <f t="shared" si="1"/>
        <v>0</v>
      </c>
      <c r="C17" s="8"/>
      <c r="D17" s="8"/>
      <c r="E17" s="8"/>
      <c r="F17" s="8"/>
      <c r="G17" s="9"/>
      <c r="H17" s="9"/>
      <c r="I17" s="9"/>
      <c r="J17" s="9"/>
      <c r="K17" s="599" t="str">
        <f t="shared" si="0"/>
        <v/>
      </c>
      <c r="N17" s="12" t="s">
        <v>2602</v>
      </c>
      <c r="O17" s="12" t="s">
        <v>313</v>
      </c>
      <c r="P17" s="12" t="s">
        <v>5493</v>
      </c>
      <c r="Q17" s="12" t="s">
        <v>5470</v>
      </c>
      <c r="T17" s="11"/>
    </row>
    <row r="18" spans="1:20">
      <c r="A18" s="598">
        <v>9</v>
      </c>
      <c r="B18" s="598">
        <f t="shared" si="1"/>
        <v>0</v>
      </c>
      <c r="C18" s="8"/>
      <c r="D18" s="8"/>
      <c r="E18" s="8"/>
      <c r="F18" s="8"/>
      <c r="G18" s="9"/>
      <c r="H18" s="9"/>
      <c r="I18" s="9"/>
      <c r="J18" s="9"/>
      <c r="K18" s="599" t="str">
        <f t="shared" si="0"/>
        <v/>
      </c>
      <c r="N18" s="12" t="s">
        <v>5494</v>
      </c>
      <c r="O18" s="12" t="s">
        <v>2482</v>
      </c>
      <c r="P18" s="12" t="s">
        <v>5495</v>
      </c>
      <c r="Q18" s="12" t="s">
        <v>5496</v>
      </c>
      <c r="T18" s="11"/>
    </row>
    <row r="19" spans="1:20">
      <c r="A19" s="598">
        <v>10</v>
      </c>
      <c r="B19" s="598">
        <f t="shared" si="1"/>
        <v>0</v>
      </c>
      <c r="C19" s="8"/>
      <c r="D19" s="8"/>
      <c r="E19" s="8"/>
      <c r="F19" s="8"/>
      <c r="G19" s="9"/>
      <c r="H19" s="9"/>
      <c r="I19" s="9"/>
      <c r="J19" s="9"/>
      <c r="K19" s="599" t="str">
        <f t="shared" si="0"/>
        <v/>
      </c>
      <c r="N19" s="12" t="s">
        <v>2536</v>
      </c>
      <c r="O19" s="12" t="s">
        <v>298</v>
      </c>
      <c r="P19" s="12" t="s">
        <v>5497</v>
      </c>
      <c r="Q19" s="12" t="s">
        <v>5476</v>
      </c>
      <c r="T19" s="11"/>
    </row>
    <row r="20" spans="1:20">
      <c r="A20" s="598">
        <v>11</v>
      </c>
      <c r="B20" s="598">
        <f t="shared" si="1"/>
        <v>0</v>
      </c>
      <c r="C20" s="8"/>
      <c r="D20" s="8"/>
      <c r="E20" s="8"/>
      <c r="F20" s="8"/>
      <c r="G20" s="9"/>
      <c r="H20" s="9"/>
      <c r="I20" s="9"/>
      <c r="J20" s="9"/>
      <c r="K20" s="599" t="str">
        <f t="shared" si="0"/>
        <v/>
      </c>
      <c r="N20" s="12" t="s">
        <v>576</v>
      </c>
      <c r="O20" s="12" t="s">
        <v>2483</v>
      </c>
      <c r="P20" s="12" t="s">
        <v>5498</v>
      </c>
      <c r="Q20" s="12" t="s">
        <v>5496</v>
      </c>
      <c r="T20" s="11"/>
    </row>
    <row r="21" spans="1:20">
      <c r="A21" s="598">
        <v>12</v>
      </c>
      <c r="B21" s="598">
        <f t="shared" si="1"/>
        <v>0</v>
      </c>
      <c r="C21" s="8"/>
      <c r="D21" s="8"/>
      <c r="E21" s="8"/>
      <c r="F21" s="8"/>
      <c r="G21" s="9"/>
      <c r="H21" s="9"/>
      <c r="I21" s="9"/>
      <c r="J21" s="9"/>
      <c r="K21" s="599" t="str">
        <f t="shared" si="0"/>
        <v/>
      </c>
      <c r="N21" s="12" t="s">
        <v>2601</v>
      </c>
      <c r="O21" s="12" t="s">
        <v>2484</v>
      </c>
      <c r="P21" s="12" t="s">
        <v>5499</v>
      </c>
      <c r="Q21" s="12" t="s">
        <v>5470</v>
      </c>
      <c r="T21" s="11"/>
    </row>
    <row r="22" spans="1:20">
      <c r="A22" s="598">
        <v>13</v>
      </c>
      <c r="B22" s="598">
        <f t="shared" si="1"/>
        <v>0</v>
      </c>
      <c r="C22" s="8"/>
      <c r="D22" s="8"/>
      <c r="E22" s="8"/>
      <c r="F22" s="8"/>
      <c r="G22" s="9"/>
      <c r="H22" s="9"/>
      <c r="I22" s="9"/>
      <c r="J22" s="9"/>
      <c r="K22" s="599" t="str">
        <f t="shared" si="0"/>
        <v/>
      </c>
      <c r="N22" s="12" t="s">
        <v>5500</v>
      </c>
      <c r="O22" s="12" t="s">
        <v>2541</v>
      </c>
      <c r="P22" s="12" t="s">
        <v>5501</v>
      </c>
      <c r="Q22" s="12" t="s">
        <v>5476</v>
      </c>
      <c r="T22" s="11"/>
    </row>
    <row r="23" spans="1:20">
      <c r="A23" s="598">
        <v>14</v>
      </c>
      <c r="B23" s="598">
        <f t="shared" si="1"/>
        <v>0</v>
      </c>
      <c r="C23" s="8"/>
      <c r="D23" s="8"/>
      <c r="E23" s="8"/>
      <c r="F23" s="8"/>
      <c r="G23" s="9"/>
      <c r="H23" s="9"/>
      <c r="I23" s="9"/>
      <c r="J23" s="9"/>
      <c r="K23" s="599" t="str">
        <f t="shared" si="0"/>
        <v/>
      </c>
      <c r="N23" s="12" t="s">
        <v>17</v>
      </c>
      <c r="O23" s="12" t="s">
        <v>2542</v>
      </c>
      <c r="P23" s="12" t="s">
        <v>2610</v>
      </c>
      <c r="Q23" s="12" t="s">
        <v>5476</v>
      </c>
      <c r="T23" s="11"/>
    </row>
    <row r="24" spans="1:20">
      <c r="A24" s="598">
        <v>15</v>
      </c>
      <c r="B24" s="598">
        <f t="shared" si="1"/>
        <v>0</v>
      </c>
      <c r="C24" s="8"/>
      <c r="D24" s="8"/>
      <c r="E24" s="8"/>
      <c r="F24" s="8"/>
      <c r="G24" s="9"/>
      <c r="H24" s="9"/>
      <c r="I24" s="9"/>
      <c r="J24" s="9"/>
      <c r="K24" s="599" t="str">
        <f t="shared" si="0"/>
        <v/>
      </c>
      <c r="N24" s="12" t="s">
        <v>416</v>
      </c>
      <c r="O24" s="12" t="s">
        <v>2543</v>
      </c>
      <c r="P24" s="12" t="s">
        <v>5502</v>
      </c>
      <c r="Q24" s="12" t="s">
        <v>5503</v>
      </c>
      <c r="T24" s="11"/>
    </row>
    <row r="25" spans="1:20">
      <c r="A25" s="598">
        <v>16</v>
      </c>
      <c r="B25" s="598">
        <f t="shared" si="1"/>
        <v>0</v>
      </c>
      <c r="C25" s="8"/>
      <c r="D25" s="8"/>
      <c r="E25" s="8"/>
      <c r="F25" s="8"/>
      <c r="G25" s="9"/>
      <c r="H25" s="9"/>
      <c r="I25" s="9"/>
      <c r="J25" s="9"/>
      <c r="K25" s="599" t="str">
        <f t="shared" si="0"/>
        <v/>
      </c>
      <c r="N25" s="12" t="s">
        <v>424</v>
      </c>
      <c r="O25" s="12" t="s">
        <v>5481</v>
      </c>
      <c r="P25" s="12" t="s">
        <v>5504</v>
      </c>
      <c r="Q25" s="5" t="s">
        <v>2611</v>
      </c>
      <c r="T25" s="11"/>
    </row>
    <row r="26" spans="1:20">
      <c r="A26" s="598">
        <v>17</v>
      </c>
      <c r="B26" s="598">
        <f t="shared" si="1"/>
        <v>0</v>
      </c>
      <c r="C26" s="8"/>
      <c r="D26" s="8"/>
      <c r="E26" s="8"/>
      <c r="F26" s="8"/>
      <c r="G26" s="9"/>
      <c r="H26" s="9"/>
      <c r="I26" s="9"/>
      <c r="J26" s="9"/>
      <c r="K26" s="599" t="str">
        <f t="shared" si="0"/>
        <v/>
      </c>
      <c r="N26" s="12" t="s">
        <v>9</v>
      </c>
      <c r="O26" s="12" t="s">
        <v>2544</v>
      </c>
      <c r="P26" s="12" t="s">
        <v>5505</v>
      </c>
      <c r="Q26" s="5" t="s">
        <v>2611</v>
      </c>
      <c r="T26" s="11"/>
    </row>
    <row r="27" spans="1:20">
      <c r="A27" s="598">
        <v>18</v>
      </c>
      <c r="B27" s="598">
        <f t="shared" si="1"/>
        <v>0</v>
      </c>
      <c r="C27" s="8"/>
      <c r="D27" s="8"/>
      <c r="E27" s="8"/>
      <c r="F27" s="8"/>
      <c r="G27" s="9"/>
      <c r="H27" s="9"/>
      <c r="I27" s="9"/>
      <c r="J27" s="9"/>
      <c r="K27" s="599" t="str">
        <f t="shared" si="0"/>
        <v/>
      </c>
      <c r="N27" s="12" t="s">
        <v>2392</v>
      </c>
      <c r="O27" s="12" t="s">
        <v>2545</v>
      </c>
      <c r="P27" s="12" t="s">
        <v>5506</v>
      </c>
      <c r="Q27" s="5" t="s">
        <v>2611</v>
      </c>
      <c r="T27" s="11"/>
    </row>
    <row r="28" spans="1:20">
      <c r="A28" s="598">
        <v>19</v>
      </c>
      <c r="B28" s="598">
        <f t="shared" si="1"/>
        <v>0</v>
      </c>
      <c r="C28" s="8"/>
      <c r="D28" s="8"/>
      <c r="E28" s="8"/>
      <c r="F28" s="8"/>
      <c r="G28" s="9"/>
      <c r="H28" s="9"/>
      <c r="I28" s="9"/>
      <c r="J28" s="9"/>
      <c r="K28" s="599" t="str">
        <f t="shared" si="0"/>
        <v/>
      </c>
      <c r="N28" s="12" t="s">
        <v>666</v>
      </c>
      <c r="O28" s="12" t="s">
        <v>2546</v>
      </c>
      <c r="P28" s="12" t="s">
        <v>5507</v>
      </c>
      <c r="Q28" s="12" t="s">
        <v>5503</v>
      </c>
      <c r="T28" s="11"/>
    </row>
    <row r="29" spans="1:20">
      <c r="A29" s="598">
        <v>20</v>
      </c>
      <c r="B29" s="598">
        <f t="shared" si="1"/>
        <v>0</v>
      </c>
      <c r="C29" s="8"/>
      <c r="D29" s="8"/>
      <c r="E29" s="8"/>
      <c r="F29" s="8"/>
      <c r="G29" s="9"/>
      <c r="H29" s="9"/>
      <c r="I29" s="9"/>
      <c r="J29" s="9"/>
      <c r="K29" s="599" t="str">
        <f t="shared" si="0"/>
        <v/>
      </c>
      <c r="N29" s="12" t="s">
        <v>821</v>
      </c>
      <c r="O29" s="12" t="s">
        <v>425</v>
      </c>
      <c r="P29" s="12" t="s">
        <v>5508</v>
      </c>
      <c r="Q29" s="5" t="s">
        <v>2611</v>
      </c>
      <c r="T29" s="11"/>
    </row>
    <row r="30" spans="1:20">
      <c r="A30" s="598">
        <v>21</v>
      </c>
      <c r="B30" s="598">
        <f t="shared" si="1"/>
        <v>0</v>
      </c>
      <c r="C30" s="8"/>
      <c r="D30" s="8"/>
      <c r="E30" s="8"/>
      <c r="F30" s="8"/>
      <c r="G30" s="9"/>
      <c r="H30" s="9"/>
      <c r="I30" s="9"/>
      <c r="J30" s="9"/>
      <c r="K30" s="599" t="str">
        <f t="shared" si="0"/>
        <v/>
      </c>
      <c r="N30" s="12" t="s">
        <v>523</v>
      </c>
      <c r="O30" s="12" t="s">
        <v>2547</v>
      </c>
      <c r="P30" s="12" t="s">
        <v>5509</v>
      </c>
      <c r="Q30" s="5" t="s">
        <v>2611</v>
      </c>
      <c r="T30" s="11"/>
    </row>
    <row r="31" spans="1:20">
      <c r="A31" s="598">
        <v>22</v>
      </c>
      <c r="B31" s="598">
        <f t="shared" si="1"/>
        <v>0</v>
      </c>
      <c r="C31" s="8"/>
      <c r="D31" s="8"/>
      <c r="E31" s="8"/>
      <c r="F31" s="8"/>
      <c r="G31" s="9"/>
      <c r="H31" s="9"/>
      <c r="I31" s="9"/>
      <c r="J31" s="9"/>
      <c r="K31" s="599" t="str">
        <f t="shared" si="0"/>
        <v/>
      </c>
      <c r="N31" s="12" t="s">
        <v>2343</v>
      </c>
      <c r="O31" s="12" t="s">
        <v>2548</v>
      </c>
      <c r="P31" s="12" t="s">
        <v>5510</v>
      </c>
      <c r="Q31" s="5" t="s">
        <v>2611</v>
      </c>
      <c r="T31" s="11"/>
    </row>
    <row r="32" spans="1:20">
      <c r="A32" s="598">
        <v>23</v>
      </c>
      <c r="B32" s="598">
        <f t="shared" si="1"/>
        <v>0</v>
      </c>
      <c r="C32" s="8"/>
      <c r="D32" s="8"/>
      <c r="E32" s="8"/>
      <c r="F32" s="8"/>
      <c r="G32" s="9"/>
      <c r="H32" s="9"/>
      <c r="I32" s="9"/>
      <c r="J32" s="9"/>
      <c r="K32" s="599" t="str">
        <f t="shared" si="0"/>
        <v/>
      </c>
      <c r="N32" s="12" t="s">
        <v>396</v>
      </c>
      <c r="O32" s="12" t="s">
        <v>2485</v>
      </c>
      <c r="P32" s="12" t="s">
        <v>5511</v>
      </c>
      <c r="Q32" s="12" t="s">
        <v>5503</v>
      </c>
      <c r="T32" s="11"/>
    </row>
    <row r="33" spans="1:20">
      <c r="A33" s="598">
        <v>24</v>
      </c>
      <c r="B33" s="598">
        <f t="shared" si="1"/>
        <v>0</v>
      </c>
      <c r="C33" s="8"/>
      <c r="D33" s="8"/>
      <c r="E33" s="8"/>
      <c r="F33" s="8"/>
      <c r="G33" s="9"/>
      <c r="H33" s="9"/>
      <c r="I33" s="9"/>
      <c r="J33" s="9"/>
      <c r="K33" s="599" t="str">
        <f t="shared" si="0"/>
        <v/>
      </c>
      <c r="N33" s="12" t="s">
        <v>1504</v>
      </c>
      <c r="O33" s="12" t="s">
        <v>2549</v>
      </c>
      <c r="P33" s="12" t="s">
        <v>5512</v>
      </c>
      <c r="Q33" s="12" t="s">
        <v>5503</v>
      </c>
      <c r="T33" s="11"/>
    </row>
    <row r="34" spans="1:20">
      <c r="A34" s="598">
        <v>25</v>
      </c>
      <c r="B34" s="598">
        <f t="shared" si="1"/>
        <v>0</v>
      </c>
      <c r="C34" s="8"/>
      <c r="D34" s="8"/>
      <c r="E34" s="8"/>
      <c r="F34" s="8"/>
      <c r="G34" s="9"/>
      <c r="H34" s="9"/>
      <c r="I34" s="9"/>
      <c r="J34" s="9"/>
      <c r="K34" s="599" t="str">
        <f t="shared" si="0"/>
        <v/>
      </c>
      <c r="N34" s="12" t="s">
        <v>1534</v>
      </c>
      <c r="O34" s="12" t="s">
        <v>1683</v>
      </c>
      <c r="P34" s="12" t="s">
        <v>5513</v>
      </c>
      <c r="Q34" s="12" t="s">
        <v>5503</v>
      </c>
      <c r="T34" s="11"/>
    </row>
    <row r="35" spans="1:20">
      <c r="A35" s="598">
        <v>26</v>
      </c>
      <c r="B35" s="598">
        <f t="shared" si="1"/>
        <v>0</v>
      </c>
      <c r="C35" s="8"/>
      <c r="D35" s="8"/>
      <c r="E35" s="8"/>
      <c r="F35" s="8"/>
      <c r="G35" s="9"/>
      <c r="H35" s="9"/>
      <c r="I35" s="9"/>
      <c r="J35" s="9"/>
      <c r="K35" s="599" t="str">
        <f t="shared" si="0"/>
        <v/>
      </c>
      <c r="N35" s="12" t="s">
        <v>766</v>
      </c>
      <c r="O35" s="12" t="s">
        <v>2550</v>
      </c>
      <c r="P35" s="12" t="s">
        <v>5514</v>
      </c>
      <c r="Q35" s="5" t="s">
        <v>2611</v>
      </c>
      <c r="T35" s="11"/>
    </row>
    <row r="36" spans="1:20">
      <c r="A36" s="598">
        <v>27</v>
      </c>
      <c r="B36" s="598">
        <f t="shared" si="1"/>
        <v>0</v>
      </c>
      <c r="C36" s="8"/>
      <c r="D36" s="8"/>
      <c r="E36" s="8"/>
      <c r="F36" s="8"/>
      <c r="G36" s="9"/>
      <c r="H36" s="9"/>
      <c r="I36" s="9"/>
      <c r="J36" s="9"/>
      <c r="K36" s="599" t="str">
        <f t="shared" si="0"/>
        <v/>
      </c>
      <c r="N36" s="12" t="s">
        <v>2603</v>
      </c>
      <c r="O36" s="12" t="s">
        <v>1690</v>
      </c>
      <c r="P36" s="12" t="s">
        <v>5515</v>
      </c>
      <c r="Q36" s="5" t="s">
        <v>2611</v>
      </c>
      <c r="T36" s="11"/>
    </row>
    <row r="37" spans="1:20">
      <c r="A37" s="598">
        <v>28</v>
      </c>
      <c r="B37" s="598">
        <f t="shared" si="1"/>
        <v>0</v>
      </c>
      <c r="C37" s="8"/>
      <c r="D37" s="8"/>
      <c r="E37" s="8"/>
      <c r="F37" s="8"/>
      <c r="G37" s="9"/>
      <c r="H37" s="9"/>
      <c r="I37" s="9"/>
      <c r="J37" s="9"/>
      <c r="K37" s="599" t="str">
        <f t="shared" si="0"/>
        <v/>
      </c>
      <c r="N37" s="12" t="s">
        <v>5516</v>
      </c>
      <c r="O37" s="12" t="s">
        <v>77</v>
      </c>
      <c r="P37" s="12" t="s">
        <v>5517</v>
      </c>
      <c r="Q37" s="5" t="s">
        <v>2611</v>
      </c>
      <c r="T37" s="11"/>
    </row>
    <row r="38" spans="1:20">
      <c r="A38" s="598">
        <v>29</v>
      </c>
      <c r="B38" s="598">
        <f t="shared" si="1"/>
        <v>0</v>
      </c>
      <c r="C38" s="8"/>
      <c r="D38" s="8"/>
      <c r="E38" s="8"/>
      <c r="F38" s="8"/>
      <c r="G38" s="9"/>
      <c r="H38" s="9"/>
      <c r="I38" s="9"/>
      <c r="J38" s="9"/>
      <c r="K38" s="599" t="str">
        <f t="shared" si="0"/>
        <v/>
      </c>
      <c r="N38" s="12" t="s">
        <v>5618</v>
      </c>
      <c r="O38" s="12" t="s">
        <v>2551</v>
      </c>
      <c r="P38" s="12" t="s">
        <v>5519</v>
      </c>
      <c r="Q38" s="12" t="s">
        <v>5503</v>
      </c>
      <c r="T38" s="11"/>
    </row>
    <row r="39" spans="1:20">
      <c r="A39" s="598">
        <v>30</v>
      </c>
      <c r="B39" s="598">
        <f t="shared" si="1"/>
        <v>0</v>
      </c>
      <c r="C39" s="8"/>
      <c r="D39" s="8"/>
      <c r="E39" s="8"/>
      <c r="F39" s="8"/>
      <c r="G39" s="9"/>
      <c r="H39" s="9"/>
      <c r="I39" s="9"/>
      <c r="J39" s="9"/>
      <c r="K39" s="599" t="str">
        <f t="shared" si="0"/>
        <v/>
      </c>
      <c r="N39" s="11" t="s">
        <v>5518</v>
      </c>
      <c r="O39" s="12" t="s">
        <v>2552</v>
      </c>
      <c r="P39" s="12" t="s">
        <v>5521</v>
      </c>
      <c r="Q39" s="12" t="s">
        <v>5470</v>
      </c>
      <c r="T39" s="11"/>
    </row>
    <row r="40" spans="1:20">
      <c r="A40" s="598">
        <v>31</v>
      </c>
      <c r="B40" s="598">
        <f t="shared" si="1"/>
        <v>0</v>
      </c>
      <c r="C40" s="8"/>
      <c r="D40" s="8"/>
      <c r="E40" s="8"/>
      <c r="F40" s="8"/>
      <c r="G40" s="9"/>
      <c r="H40" s="9"/>
      <c r="I40" s="9"/>
      <c r="J40" s="9"/>
      <c r="K40" s="599" t="str">
        <f t="shared" si="0"/>
        <v/>
      </c>
      <c r="N40" s="12" t="s">
        <v>5520</v>
      </c>
      <c r="O40" s="12" t="s">
        <v>2486</v>
      </c>
      <c r="P40" s="12" t="s">
        <v>2609</v>
      </c>
      <c r="Q40" s="12" t="s">
        <v>5476</v>
      </c>
      <c r="T40" s="11"/>
    </row>
    <row r="41" spans="1:20">
      <c r="A41" s="598">
        <v>32</v>
      </c>
      <c r="B41" s="598">
        <f t="shared" si="1"/>
        <v>0</v>
      </c>
      <c r="C41" s="8"/>
      <c r="D41" s="8"/>
      <c r="E41" s="8"/>
      <c r="F41" s="8"/>
      <c r="G41" s="9"/>
      <c r="H41" s="9"/>
      <c r="I41" s="9"/>
      <c r="J41" s="9"/>
      <c r="K41" s="599" t="str">
        <f t="shared" si="0"/>
        <v/>
      </c>
      <c r="N41" s="12" t="s">
        <v>5617</v>
      </c>
      <c r="O41" s="12" t="s">
        <v>2553</v>
      </c>
      <c r="P41" s="12" t="s">
        <v>2607</v>
      </c>
      <c r="Q41" s="12" t="s">
        <v>5496</v>
      </c>
    </row>
    <row r="42" spans="1:20">
      <c r="A42" s="598">
        <v>33</v>
      </c>
      <c r="B42" s="598">
        <f t="shared" si="1"/>
        <v>0</v>
      </c>
      <c r="C42" s="8"/>
      <c r="D42" s="8"/>
      <c r="E42" s="8"/>
      <c r="F42" s="8"/>
      <c r="G42" s="9"/>
      <c r="H42" s="9"/>
      <c r="I42" s="9"/>
      <c r="J42" s="9"/>
      <c r="K42" s="599" t="str">
        <f t="shared" si="0"/>
        <v/>
      </c>
      <c r="N42" s="12" t="s">
        <v>5522</v>
      </c>
      <c r="O42" s="12" t="s">
        <v>2554</v>
      </c>
      <c r="P42" s="12" t="s">
        <v>8</v>
      </c>
      <c r="Q42" s="12" t="s">
        <v>2611</v>
      </c>
      <c r="T42" s="11"/>
    </row>
    <row r="43" spans="1:20">
      <c r="A43" s="598">
        <v>34</v>
      </c>
      <c r="B43" s="598">
        <f t="shared" si="1"/>
        <v>0</v>
      </c>
      <c r="C43" s="8"/>
      <c r="D43" s="8"/>
      <c r="E43" s="8"/>
      <c r="F43" s="8"/>
      <c r="G43" s="9"/>
      <c r="H43" s="9"/>
      <c r="I43" s="9"/>
      <c r="J43" s="9"/>
      <c r="K43" s="599" t="str">
        <f t="shared" si="0"/>
        <v/>
      </c>
      <c r="N43" s="12" t="s">
        <v>65</v>
      </c>
      <c r="O43" s="12" t="s">
        <v>1692</v>
      </c>
      <c r="P43" s="12" t="s">
        <v>2608</v>
      </c>
      <c r="Q43" s="12" t="s">
        <v>5476</v>
      </c>
      <c r="T43" s="11"/>
    </row>
    <row r="44" spans="1:20">
      <c r="A44" s="598">
        <v>35</v>
      </c>
      <c r="B44" s="598">
        <f t="shared" si="1"/>
        <v>0</v>
      </c>
      <c r="C44" s="8"/>
      <c r="D44" s="8"/>
      <c r="E44" s="8"/>
      <c r="F44" s="8"/>
      <c r="G44" s="9"/>
      <c r="H44" s="9"/>
      <c r="I44" s="9"/>
      <c r="J44" s="9"/>
      <c r="K44" s="599" t="str">
        <f t="shared" si="0"/>
        <v/>
      </c>
      <c r="N44" s="12" t="s">
        <v>70</v>
      </c>
      <c r="O44" s="12" t="s">
        <v>2555</v>
      </c>
      <c r="P44" s="12" t="s">
        <v>5523</v>
      </c>
      <c r="Q44" s="5" t="s">
        <v>5476</v>
      </c>
    </row>
    <row r="45" spans="1:20">
      <c r="A45" s="598">
        <v>36</v>
      </c>
      <c r="B45" s="598">
        <f t="shared" si="1"/>
        <v>0</v>
      </c>
      <c r="C45" s="8"/>
      <c r="D45" s="8"/>
      <c r="E45" s="8"/>
      <c r="F45" s="8"/>
      <c r="G45" s="9"/>
      <c r="H45" s="9"/>
      <c r="I45" s="9"/>
      <c r="J45" s="9"/>
      <c r="K45" s="599" t="str">
        <f t="shared" si="0"/>
        <v/>
      </c>
      <c r="O45" s="12" t="s">
        <v>1370</v>
      </c>
      <c r="P45" s="12" t="s">
        <v>5524</v>
      </c>
      <c r="Q45" s="5" t="s">
        <v>5470</v>
      </c>
    </row>
    <row r="46" spans="1:20">
      <c r="A46" s="598">
        <v>37</v>
      </c>
      <c r="B46" s="598">
        <f t="shared" si="1"/>
        <v>0</v>
      </c>
      <c r="C46" s="8"/>
      <c r="D46" s="8"/>
      <c r="E46" s="8"/>
      <c r="F46" s="8"/>
      <c r="G46" s="9"/>
      <c r="H46" s="9"/>
      <c r="I46" s="9"/>
      <c r="J46" s="9"/>
      <c r="K46" s="599" t="str">
        <f t="shared" si="0"/>
        <v/>
      </c>
      <c r="O46" s="12" t="s">
        <v>2487</v>
      </c>
      <c r="P46" s="12" t="s">
        <v>2606</v>
      </c>
      <c r="Q46" s="5" t="s">
        <v>5503</v>
      </c>
    </row>
    <row r="47" spans="1:20">
      <c r="A47" s="598">
        <v>38</v>
      </c>
      <c r="B47" s="598">
        <f t="shared" si="1"/>
        <v>0</v>
      </c>
      <c r="C47" s="8"/>
      <c r="D47" s="8"/>
      <c r="E47" s="8"/>
      <c r="F47" s="8"/>
      <c r="G47" s="9"/>
      <c r="H47" s="9"/>
      <c r="I47" s="9"/>
      <c r="J47" s="9"/>
      <c r="K47" s="599" t="str">
        <f t="shared" si="0"/>
        <v/>
      </c>
      <c r="O47" s="12" t="s">
        <v>2488</v>
      </c>
      <c r="P47" s="12" t="s">
        <v>5525</v>
      </c>
      <c r="Q47" s="5" t="s">
        <v>5503</v>
      </c>
    </row>
    <row r="48" spans="1:20">
      <c r="A48" s="598">
        <v>39</v>
      </c>
      <c r="B48" s="598">
        <f t="shared" si="1"/>
        <v>0</v>
      </c>
      <c r="C48" s="8"/>
      <c r="D48" s="8"/>
      <c r="E48" s="8"/>
      <c r="F48" s="8"/>
      <c r="G48" s="9"/>
      <c r="H48" s="9"/>
      <c r="I48" s="9"/>
      <c r="J48" s="9"/>
      <c r="K48" s="599" t="str">
        <f t="shared" si="0"/>
        <v/>
      </c>
      <c r="O48" s="12" t="s">
        <v>2489</v>
      </c>
      <c r="P48" s="12" t="s">
        <v>5526</v>
      </c>
      <c r="Q48" s="5" t="s">
        <v>2611</v>
      </c>
    </row>
    <row r="49" spans="1:17">
      <c r="A49" s="598">
        <v>40</v>
      </c>
      <c r="B49" s="598">
        <f t="shared" si="1"/>
        <v>0</v>
      </c>
      <c r="C49" s="8"/>
      <c r="D49" s="8"/>
      <c r="E49" s="8"/>
      <c r="F49" s="8"/>
      <c r="G49" s="9"/>
      <c r="H49" s="9"/>
      <c r="I49" s="9"/>
      <c r="J49" s="9"/>
      <c r="K49" s="599" t="str">
        <f t="shared" si="0"/>
        <v/>
      </c>
      <c r="O49" s="12" t="s">
        <v>2490</v>
      </c>
      <c r="P49" s="12" t="s">
        <v>5527</v>
      </c>
      <c r="Q49" s="5" t="s">
        <v>5528</v>
      </c>
    </row>
    <row r="50" spans="1:17">
      <c r="A50" s="598">
        <v>41</v>
      </c>
      <c r="B50" s="598">
        <f t="shared" si="1"/>
        <v>0</v>
      </c>
      <c r="C50" s="8"/>
      <c r="D50" s="8"/>
      <c r="E50" s="8"/>
      <c r="F50" s="8"/>
      <c r="G50" s="9"/>
      <c r="H50" s="9"/>
      <c r="I50" s="9"/>
      <c r="J50" s="9"/>
      <c r="K50" s="599" t="str">
        <f t="shared" si="0"/>
        <v/>
      </c>
      <c r="O50" s="12" t="s">
        <v>2491</v>
      </c>
      <c r="P50" s="12" t="s">
        <v>5529</v>
      </c>
      <c r="Q50" s="5" t="s">
        <v>2611</v>
      </c>
    </row>
    <row r="51" spans="1:17">
      <c r="A51" s="598">
        <v>42</v>
      </c>
      <c r="B51" s="598">
        <f t="shared" si="1"/>
        <v>0</v>
      </c>
      <c r="C51" s="8"/>
      <c r="D51" s="8"/>
      <c r="E51" s="8"/>
      <c r="F51" s="8"/>
      <c r="G51" s="9"/>
      <c r="H51" s="9"/>
      <c r="I51" s="9"/>
      <c r="J51" s="9"/>
      <c r="K51" s="599" t="str">
        <f t="shared" si="0"/>
        <v/>
      </c>
      <c r="O51" s="12" t="s">
        <v>2492</v>
      </c>
    </row>
    <row r="52" spans="1:17">
      <c r="A52" s="598">
        <v>43</v>
      </c>
      <c r="B52" s="598">
        <f t="shared" si="1"/>
        <v>0</v>
      </c>
      <c r="C52" s="8"/>
      <c r="D52" s="8"/>
      <c r="E52" s="8"/>
      <c r="F52" s="8"/>
      <c r="G52" s="9"/>
      <c r="H52" s="9"/>
      <c r="I52" s="9"/>
      <c r="J52" s="9"/>
      <c r="K52" s="599" t="str">
        <f t="shared" si="0"/>
        <v/>
      </c>
      <c r="O52" s="12" t="s">
        <v>2493</v>
      </c>
      <c r="Q52" s="5"/>
    </row>
    <row r="53" spans="1:17">
      <c r="A53" s="598">
        <v>44</v>
      </c>
      <c r="B53" s="598">
        <f t="shared" si="1"/>
        <v>0</v>
      </c>
      <c r="C53" s="8"/>
      <c r="D53" s="8"/>
      <c r="E53" s="8"/>
      <c r="F53" s="8"/>
      <c r="G53" s="9"/>
      <c r="H53" s="9"/>
      <c r="I53" s="9"/>
      <c r="J53" s="9"/>
      <c r="K53" s="599" t="str">
        <f t="shared" si="0"/>
        <v/>
      </c>
      <c r="O53" s="12" t="s">
        <v>348</v>
      </c>
    </row>
    <row r="54" spans="1:17">
      <c r="A54" s="598">
        <v>45</v>
      </c>
      <c r="B54" s="598">
        <f t="shared" si="1"/>
        <v>0</v>
      </c>
      <c r="C54" s="8"/>
      <c r="D54" s="8"/>
      <c r="E54" s="8"/>
      <c r="F54" s="8"/>
      <c r="G54" s="9"/>
      <c r="H54" s="9"/>
      <c r="I54" s="9"/>
      <c r="J54" s="9"/>
      <c r="K54" s="599" t="str">
        <f t="shared" si="0"/>
        <v/>
      </c>
      <c r="O54" s="12" t="s">
        <v>2494</v>
      </c>
    </row>
    <row r="55" spans="1:17">
      <c r="A55" s="598">
        <v>46</v>
      </c>
      <c r="B55" s="598">
        <f t="shared" si="1"/>
        <v>0</v>
      </c>
      <c r="C55" s="8"/>
      <c r="D55" s="8"/>
      <c r="E55" s="8"/>
      <c r="F55" s="8"/>
      <c r="G55" s="9"/>
      <c r="H55" s="9"/>
      <c r="I55" s="9"/>
      <c r="J55" s="9"/>
      <c r="K55" s="599" t="str">
        <f t="shared" si="0"/>
        <v/>
      </c>
      <c r="O55" s="12" t="s">
        <v>2495</v>
      </c>
    </row>
    <row r="56" spans="1:17">
      <c r="A56" s="598">
        <v>47</v>
      </c>
      <c r="B56" s="598">
        <f t="shared" si="1"/>
        <v>0</v>
      </c>
      <c r="C56" s="8"/>
      <c r="D56" s="8"/>
      <c r="E56" s="8"/>
      <c r="F56" s="8"/>
      <c r="G56" s="9"/>
      <c r="H56" s="9"/>
      <c r="I56" s="9"/>
      <c r="J56" s="9"/>
      <c r="K56" s="599" t="str">
        <f t="shared" si="0"/>
        <v/>
      </c>
      <c r="O56" s="12" t="s">
        <v>29</v>
      </c>
    </row>
    <row r="57" spans="1:17">
      <c r="A57" s="598">
        <v>48</v>
      </c>
      <c r="B57" s="598">
        <f t="shared" si="1"/>
        <v>0</v>
      </c>
      <c r="C57" s="8"/>
      <c r="D57" s="8"/>
      <c r="E57" s="8"/>
      <c r="F57" s="8"/>
      <c r="G57" s="9"/>
      <c r="H57" s="9"/>
      <c r="I57" s="9"/>
      <c r="J57" s="9"/>
      <c r="K57" s="599" t="str">
        <f t="shared" si="0"/>
        <v/>
      </c>
      <c r="O57" s="12" t="s">
        <v>411</v>
      </c>
    </row>
    <row r="58" spans="1:17">
      <c r="A58" s="598">
        <v>49</v>
      </c>
      <c r="B58" s="598">
        <f t="shared" si="1"/>
        <v>0</v>
      </c>
      <c r="C58" s="8"/>
      <c r="D58" s="8"/>
      <c r="E58" s="8"/>
      <c r="F58" s="8"/>
      <c r="G58" s="9"/>
      <c r="H58" s="9"/>
      <c r="I58" s="9"/>
      <c r="J58" s="9"/>
      <c r="K58" s="599" t="str">
        <f t="shared" si="0"/>
        <v/>
      </c>
      <c r="O58" s="12" t="s">
        <v>2556</v>
      </c>
    </row>
    <row r="59" spans="1:17">
      <c r="A59" s="598">
        <v>50</v>
      </c>
      <c r="B59" s="598">
        <f t="shared" si="1"/>
        <v>0</v>
      </c>
      <c r="C59" s="8"/>
      <c r="D59" s="8"/>
      <c r="E59" s="8"/>
      <c r="F59" s="8"/>
      <c r="G59" s="9"/>
      <c r="H59" s="9"/>
      <c r="I59" s="9"/>
      <c r="J59" s="9"/>
      <c r="K59" s="599" t="str">
        <f t="shared" si="0"/>
        <v/>
      </c>
      <c r="O59" s="12" t="s">
        <v>2496</v>
      </c>
    </row>
    <row r="60" spans="1:17">
      <c r="A60" s="598">
        <v>51</v>
      </c>
      <c r="B60" s="598">
        <f t="shared" si="1"/>
        <v>0</v>
      </c>
      <c r="C60" s="4"/>
      <c r="D60" s="4"/>
      <c r="E60" s="4"/>
      <c r="F60" s="4"/>
      <c r="G60" s="2"/>
      <c r="H60" s="2"/>
      <c r="I60" s="2"/>
      <c r="J60" s="2"/>
      <c r="K60" s="599" t="str">
        <f t="shared" si="0"/>
        <v/>
      </c>
      <c r="O60" s="12" t="s">
        <v>2557</v>
      </c>
    </row>
    <row r="61" spans="1:17">
      <c r="A61" s="598">
        <v>52</v>
      </c>
      <c r="B61" s="598">
        <f t="shared" si="1"/>
        <v>0</v>
      </c>
      <c r="C61" s="4"/>
      <c r="D61" s="4"/>
      <c r="E61" s="4"/>
      <c r="F61" s="4"/>
      <c r="G61" s="2"/>
      <c r="H61" s="2"/>
      <c r="I61" s="2"/>
      <c r="J61" s="2"/>
      <c r="K61" s="599" t="str">
        <f t="shared" si="0"/>
        <v/>
      </c>
      <c r="O61" s="12" t="s">
        <v>851</v>
      </c>
    </row>
    <row r="62" spans="1:17">
      <c r="A62" s="598">
        <v>53</v>
      </c>
      <c r="B62" s="598">
        <f t="shared" si="1"/>
        <v>0</v>
      </c>
      <c r="C62" s="4"/>
      <c r="D62" s="4"/>
      <c r="E62" s="4"/>
      <c r="F62" s="4"/>
      <c r="G62" s="2"/>
      <c r="H62" s="2"/>
      <c r="I62" s="2"/>
      <c r="J62" s="2"/>
      <c r="K62" s="599" t="str">
        <f t="shared" si="0"/>
        <v/>
      </c>
      <c r="O62" s="12" t="s">
        <v>2558</v>
      </c>
    </row>
    <row r="63" spans="1:17">
      <c r="A63" s="598">
        <v>54</v>
      </c>
      <c r="B63" s="598">
        <f t="shared" si="1"/>
        <v>0</v>
      </c>
      <c r="C63" s="4"/>
      <c r="D63" s="4"/>
      <c r="E63" s="4"/>
      <c r="F63" s="4"/>
      <c r="G63" s="2"/>
      <c r="H63" s="2"/>
      <c r="I63" s="2"/>
      <c r="J63" s="2"/>
      <c r="K63" s="599" t="str">
        <f t="shared" si="0"/>
        <v/>
      </c>
      <c r="O63" s="12" t="s">
        <v>134</v>
      </c>
    </row>
    <row r="64" spans="1:17">
      <c r="A64" s="598">
        <v>55</v>
      </c>
      <c r="B64" s="598">
        <f t="shared" si="1"/>
        <v>0</v>
      </c>
      <c r="C64" s="4"/>
      <c r="D64" s="4"/>
      <c r="E64" s="4"/>
      <c r="F64" s="4"/>
      <c r="G64" s="2"/>
      <c r="H64" s="2"/>
      <c r="I64" s="2"/>
      <c r="J64" s="2"/>
      <c r="K64" s="599" t="str">
        <f t="shared" si="0"/>
        <v/>
      </c>
      <c r="O64" s="12" t="s">
        <v>2559</v>
      </c>
    </row>
    <row r="65" spans="1:15">
      <c r="A65" s="598">
        <v>56</v>
      </c>
      <c r="B65" s="598">
        <f t="shared" si="1"/>
        <v>0</v>
      </c>
      <c r="C65" s="4"/>
      <c r="D65" s="4"/>
      <c r="E65" s="4"/>
      <c r="F65" s="4"/>
      <c r="G65" s="2"/>
      <c r="H65" s="2"/>
      <c r="I65" s="2"/>
      <c r="J65" s="2"/>
      <c r="K65" s="599" t="str">
        <f t="shared" si="0"/>
        <v/>
      </c>
      <c r="O65" s="12" t="s">
        <v>2560</v>
      </c>
    </row>
    <row r="66" spans="1:15">
      <c r="A66" s="598">
        <v>57</v>
      </c>
      <c r="B66" s="598">
        <f t="shared" si="1"/>
        <v>0</v>
      </c>
      <c r="C66" s="4"/>
      <c r="D66" s="4"/>
      <c r="E66" s="4"/>
      <c r="F66" s="4"/>
      <c r="G66" s="2"/>
      <c r="H66" s="2"/>
      <c r="I66" s="2"/>
      <c r="J66" s="2"/>
      <c r="K66" s="599" t="str">
        <f t="shared" si="0"/>
        <v/>
      </c>
      <c r="O66" s="12" t="s">
        <v>2561</v>
      </c>
    </row>
    <row r="67" spans="1:15">
      <c r="A67" s="598">
        <v>58</v>
      </c>
      <c r="B67" s="598">
        <f t="shared" si="1"/>
        <v>0</v>
      </c>
      <c r="C67" s="4"/>
      <c r="D67" s="4"/>
      <c r="E67" s="4"/>
      <c r="F67" s="4"/>
      <c r="G67" s="2"/>
      <c r="H67" s="2"/>
      <c r="I67" s="2"/>
      <c r="J67" s="2"/>
      <c r="K67" s="599" t="str">
        <f t="shared" si="0"/>
        <v/>
      </c>
      <c r="O67" s="12" t="s">
        <v>2497</v>
      </c>
    </row>
    <row r="68" spans="1:15">
      <c r="A68" s="598">
        <v>59</v>
      </c>
      <c r="B68" s="598">
        <f t="shared" si="1"/>
        <v>0</v>
      </c>
      <c r="C68" s="4"/>
      <c r="D68" s="4"/>
      <c r="E68" s="4"/>
      <c r="F68" s="4"/>
      <c r="G68" s="2"/>
      <c r="H68" s="2"/>
      <c r="I68" s="2"/>
      <c r="J68" s="2"/>
      <c r="K68" s="599" t="str">
        <f t="shared" si="0"/>
        <v/>
      </c>
      <c r="O68" s="12" t="s">
        <v>2498</v>
      </c>
    </row>
    <row r="69" spans="1:15">
      <c r="A69" s="598">
        <v>60</v>
      </c>
      <c r="B69" s="598">
        <f t="shared" si="1"/>
        <v>0</v>
      </c>
      <c r="C69" s="4"/>
      <c r="D69" s="4"/>
      <c r="E69" s="4"/>
      <c r="F69" s="4"/>
      <c r="G69" s="2"/>
      <c r="H69" s="2"/>
      <c r="I69" s="2"/>
      <c r="J69" s="2"/>
      <c r="K69" s="599" t="str">
        <f t="shared" si="0"/>
        <v/>
      </c>
      <c r="O69" s="12" t="s">
        <v>2562</v>
      </c>
    </row>
    <row r="70" spans="1:15">
      <c r="A70" s="598">
        <v>61</v>
      </c>
      <c r="B70" s="598">
        <f t="shared" si="1"/>
        <v>0</v>
      </c>
      <c r="C70" s="4"/>
      <c r="D70" s="4"/>
      <c r="E70" s="4"/>
      <c r="F70" s="4"/>
      <c r="G70" s="2"/>
      <c r="H70" s="2"/>
      <c r="I70" s="2"/>
      <c r="J70" s="2"/>
      <c r="K70" s="599" t="str">
        <f t="shared" si="0"/>
        <v/>
      </c>
      <c r="O70" s="12" t="s">
        <v>197</v>
      </c>
    </row>
    <row r="71" spans="1:15">
      <c r="A71" s="598">
        <v>62</v>
      </c>
      <c r="B71" s="598">
        <f t="shared" si="1"/>
        <v>0</v>
      </c>
      <c r="C71" s="4"/>
      <c r="D71" s="4"/>
      <c r="E71" s="4"/>
      <c r="F71" s="4"/>
      <c r="G71" s="2"/>
      <c r="H71" s="2"/>
      <c r="I71" s="2"/>
      <c r="J71" s="2"/>
      <c r="K71" s="599" t="str">
        <f t="shared" si="0"/>
        <v/>
      </c>
      <c r="O71" s="12" t="s">
        <v>50</v>
      </c>
    </row>
    <row r="72" spans="1:15">
      <c r="A72" s="598">
        <v>63</v>
      </c>
      <c r="B72" s="598">
        <f t="shared" si="1"/>
        <v>0</v>
      </c>
      <c r="C72" s="4"/>
      <c r="D72" s="4"/>
      <c r="E72" s="4"/>
      <c r="F72" s="4"/>
      <c r="G72" s="2"/>
      <c r="H72" s="2"/>
      <c r="I72" s="2"/>
      <c r="J72" s="2"/>
      <c r="K72" s="599" t="str">
        <f t="shared" si="0"/>
        <v/>
      </c>
      <c r="O72" s="13" t="s">
        <v>2392</v>
      </c>
    </row>
    <row r="73" spans="1:15">
      <c r="A73" s="598">
        <v>64</v>
      </c>
      <c r="B73" s="598">
        <f t="shared" si="1"/>
        <v>0</v>
      </c>
      <c r="C73" s="4"/>
      <c r="D73" s="4"/>
      <c r="E73" s="4"/>
      <c r="F73" s="4"/>
      <c r="G73" s="2"/>
      <c r="H73" s="2"/>
      <c r="I73" s="2"/>
      <c r="J73" s="2"/>
      <c r="K73" s="599" t="str">
        <f t="shared" si="0"/>
        <v/>
      </c>
      <c r="O73" s="13" t="s">
        <v>2563</v>
      </c>
    </row>
    <row r="74" spans="1:15">
      <c r="A74" s="598">
        <v>65</v>
      </c>
      <c r="B74" s="598">
        <f t="shared" si="1"/>
        <v>0</v>
      </c>
      <c r="C74" s="4"/>
      <c r="D74" s="4"/>
      <c r="E74" s="4"/>
      <c r="F74" s="4"/>
      <c r="G74" s="2"/>
      <c r="H74" s="2"/>
      <c r="I74" s="2"/>
      <c r="J74" s="2"/>
      <c r="K74" s="599" t="str">
        <f t="shared" si="0"/>
        <v/>
      </c>
      <c r="O74" s="13" t="s">
        <v>2564</v>
      </c>
    </row>
    <row r="75" spans="1:15">
      <c r="A75" s="598">
        <v>66</v>
      </c>
      <c r="B75" s="598">
        <f t="shared" ref="B75:B109" si="2">$A$3</f>
        <v>0</v>
      </c>
      <c r="C75" s="4"/>
      <c r="D75" s="4"/>
      <c r="E75" s="4"/>
      <c r="F75" s="4"/>
      <c r="G75" s="2"/>
      <c r="H75" s="2"/>
      <c r="I75" s="2"/>
      <c r="J75" s="2"/>
      <c r="K75" s="599" t="str">
        <f t="shared" ref="K75:K109" si="3">IFERROR(VLOOKUP(E75,$P$8:$Q$50,2,0),"")</f>
        <v/>
      </c>
      <c r="O75" s="13" t="s">
        <v>2565</v>
      </c>
    </row>
    <row r="76" spans="1:15">
      <c r="A76" s="598">
        <v>67</v>
      </c>
      <c r="B76" s="598">
        <f t="shared" si="2"/>
        <v>0</v>
      </c>
      <c r="C76" s="4"/>
      <c r="D76" s="4"/>
      <c r="E76" s="4"/>
      <c r="F76" s="4"/>
      <c r="G76" s="2"/>
      <c r="H76" s="2"/>
      <c r="I76" s="2"/>
      <c r="J76" s="2"/>
      <c r="K76" s="599" t="str">
        <f t="shared" si="3"/>
        <v/>
      </c>
      <c r="O76" s="13" t="s">
        <v>2566</v>
      </c>
    </row>
    <row r="77" spans="1:15">
      <c r="A77" s="598">
        <v>68</v>
      </c>
      <c r="B77" s="598">
        <f t="shared" si="2"/>
        <v>0</v>
      </c>
      <c r="C77" s="4"/>
      <c r="D77" s="4"/>
      <c r="E77" s="4"/>
      <c r="F77" s="4"/>
      <c r="G77" s="2"/>
      <c r="H77" s="2"/>
      <c r="I77" s="2"/>
      <c r="J77" s="2"/>
      <c r="K77" s="599" t="str">
        <f t="shared" si="3"/>
        <v/>
      </c>
      <c r="O77" s="13" t="s">
        <v>2278</v>
      </c>
    </row>
    <row r="78" spans="1:15">
      <c r="A78" s="598">
        <v>69</v>
      </c>
      <c r="B78" s="598">
        <f t="shared" si="2"/>
        <v>0</v>
      </c>
      <c r="C78" s="4"/>
      <c r="D78" s="4"/>
      <c r="E78" s="4"/>
      <c r="F78" s="4"/>
      <c r="G78" s="2"/>
      <c r="H78" s="2"/>
      <c r="I78" s="2"/>
      <c r="J78" s="2"/>
      <c r="K78" s="599" t="str">
        <f t="shared" si="3"/>
        <v/>
      </c>
      <c r="O78" s="13" t="s">
        <v>827</v>
      </c>
    </row>
    <row r="79" spans="1:15">
      <c r="A79" s="598">
        <v>70</v>
      </c>
      <c r="B79" s="598">
        <f t="shared" si="2"/>
        <v>0</v>
      </c>
      <c r="C79" s="4"/>
      <c r="D79" s="4"/>
      <c r="E79" s="4"/>
      <c r="F79" s="4"/>
      <c r="G79" s="2"/>
      <c r="H79" s="2"/>
      <c r="I79" s="2"/>
      <c r="J79" s="2"/>
      <c r="K79" s="599" t="str">
        <f t="shared" si="3"/>
        <v/>
      </c>
      <c r="O79" s="13" t="s">
        <v>2499</v>
      </c>
    </row>
    <row r="80" spans="1:15">
      <c r="A80" s="598">
        <v>71</v>
      </c>
      <c r="B80" s="598">
        <f t="shared" si="2"/>
        <v>0</v>
      </c>
      <c r="C80" s="4"/>
      <c r="D80" s="4"/>
      <c r="E80" s="4"/>
      <c r="F80" s="4"/>
      <c r="G80" s="2"/>
      <c r="H80" s="2"/>
      <c r="I80" s="2"/>
      <c r="J80" s="2"/>
      <c r="K80" s="599" t="str">
        <f t="shared" si="3"/>
        <v/>
      </c>
      <c r="O80" s="13" t="s">
        <v>2567</v>
      </c>
    </row>
    <row r="81" spans="1:15">
      <c r="A81" s="598">
        <v>72</v>
      </c>
      <c r="B81" s="598">
        <f t="shared" si="2"/>
        <v>0</v>
      </c>
      <c r="C81" s="4"/>
      <c r="D81" s="4"/>
      <c r="E81" s="4"/>
      <c r="F81" s="4"/>
      <c r="G81" s="2"/>
      <c r="H81" s="2"/>
      <c r="I81" s="2"/>
      <c r="J81" s="2"/>
      <c r="K81" s="599" t="str">
        <f t="shared" si="3"/>
        <v/>
      </c>
      <c r="O81" s="13" t="s">
        <v>2500</v>
      </c>
    </row>
    <row r="82" spans="1:15">
      <c r="A82" s="598">
        <v>73</v>
      </c>
      <c r="B82" s="598">
        <f t="shared" si="2"/>
        <v>0</v>
      </c>
      <c r="C82" s="4"/>
      <c r="D82" s="4"/>
      <c r="E82" s="4"/>
      <c r="F82" s="4"/>
      <c r="G82" s="2"/>
      <c r="H82" s="2"/>
      <c r="I82" s="2"/>
      <c r="J82" s="2"/>
      <c r="K82" s="599" t="str">
        <f t="shared" si="3"/>
        <v/>
      </c>
      <c r="O82" s="13" t="s">
        <v>2568</v>
      </c>
    </row>
    <row r="83" spans="1:15">
      <c r="A83" s="598">
        <v>74</v>
      </c>
      <c r="B83" s="598">
        <f t="shared" si="2"/>
        <v>0</v>
      </c>
      <c r="C83" s="4"/>
      <c r="D83" s="4"/>
      <c r="E83" s="4"/>
      <c r="F83" s="4"/>
      <c r="G83" s="2"/>
      <c r="H83" s="2"/>
      <c r="I83" s="2"/>
      <c r="J83" s="2"/>
      <c r="K83" s="599" t="str">
        <f t="shared" si="3"/>
        <v/>
      </c>
      <c r="O83" s="13" t="s">
        <v>2501</v>
      </c>
    </row>
    <row r="84" spans="1:15">
      <c r="A84" s="598">
        <v>75</v>
      </c>
      <c r="B84" s="598">
        <f t="shared" si="2"/>
        <v>0</v>
      </c>
      <c r="C84" s="4"/>
      <c r="D84" s="4"/>
      <c r="E84" s="4"/>
      <c r="F84" s="4"/>
      <c r="G84" s="2"/>
      <c r="H84" s="2"/>
      <c r="I84" s="2"/>
      <c r="J84" s="2"/>
      <c r="K84" s="599" t="str">
        <f t="shared" si="3"/>
        <v/>
      </c>
      <c r="O84" s="13" t="s">
        <v>2569</v>
      </c>
    </row>
    <row r="85" spans="1:15">
      <c r="A85" s="598">
        <v>76</v>
      </c>
      <c r="B85" s="598">
        <f t="shared" si="2"/>
        <v>0</v>
      </c>
      <c r="C85" s="4"/>
      <c r="D85" s="4"/>
      <c r="E85" s="4"/>
      <c r="F85" s="4"/>
      <c r="G85" s="2"/>
      <c r="H85" s="2"/>
      <c r="I85" s="2"/>
      <c r="J85" s="2"/>
      <c r="K85" s="599" t="str">
        <f t="shared" si="3"/>
        <v/>
      </c>
      <c r="O85" s="13" t="s">
        <v>2570</v>
      </c>
    </row>
    <row r="86" spans="1:15">
      <c r="A86" s="598">
        <v>77</v>
      </c>
      <c r="B86" s="598">
        <f t="shared" si="2"/>
        <v>0</v>
      </c>
      <c r="C86" s="4"/>
      <c r="D86" s="4"/>
      <c r="E86" s="4"/>
      <c r="F86" s="4"/>
      <c r="G86" s="2"/>
      <c r="H86" s="2"/>
      <c r="I86" s="2"/>
      <c r="J86" s="2"/>
      <c r="K86" s="599" t="str">
        <f t="shared" si="3"/>
        <v/>
      </c>
      <c r="O86" s="13" t="s">
        <v>503</v>
      </c>
    </row>
    <row r="87" spans="1:15">
      <c r="A87" s="598">
        <v>78</v>
      </c>
      <c r="B87" s="598">
        <f t="shared" si="2"/>
        <v>0</v>
      </c>
      <c r="C87" s="4"/>
      <c r="D87" s="4"/>
      <c r="E87" s="4"/>
      <c r="F87" s="4"/>
      <c r="G87" s="2"/>
      <c r="H87" s="2"/>
      <c r="I87" s="2"/>
      <c r="J87" s="2"/>
      <c r="K87" s="599" t="str">
        <f t="shared" si="3"/>
        <v/>
      </c>
      <c r="O87" s="13" t="s">
        <v>2343</v>
      </c>
    </row>
    <row r="88" spans="1:15">
      <c r="A88" s="598">
        <v>79</v>
      </c>
      <c r="B88" s="598">
        <f t="shared" si="2"/>
        <v>0</v>
      </c>
      <c r="C88" s="4"/>
      <c r="D88" s="4"/>
      <c r="E88" s="4"/>
      <c r="F88" s="4"/>
      <c r="G88" s="2"/>
      <c r="H88" s="2"/>
      <c r="I88" s="2"/>
      <c r="J88" s="2"/>
      <c r="K88" s="599" t="str">
        <f t="shared" si="3"/>
        <v/>
      </c>
      <c r="O88" s="13" t="s">
        <v>2502</v>
      </c>
    </row>
    <row r="89" spans="1:15">
      <c r="A89" s="598">
        <v>80</v>
      </c>
      <c r="B89" s="598">
        <f t="shared" si="2"/>
        <v>0</v>
      </c>
      <c r="C89" s="4"/>
      <c r="D89" s="4"/>
      <c r="E89" s="4"/>
      <c r="F89" s="4"/>
      <c r="G89" s="2"/>
      <c r="H89" s="2"/>
      <c r="I89" s="2"/>
      <c r="J89" s="2"/>
      <c r="K89" s="599" t="str">
        <f t="shared" si="3"/>
        <v/>
      </c>
      <c r="O89" s="13" t="s">
        <v>2571</v>
      </c>
    </row>
    <row r="90" spans="1:15">
      <c r="A90" s="598">
        <v>81</v>
      </c>
      <c r="B90" s="598">
        <f t="shared" si="2"/>
        <v>0</v>
      </c>
      <c r="C90" s="4"/>
      <c r="D90" s="4"/>
      <c r="E90" s="4"/>
      <c r="F90" s="4"/>
      <c r="G90" s="2"/>
      <c r="H90" s="2"/>
      <c r="I90" s="2"/>
      <c r="J90" s="2"/>
      <c r="K90" s="599" t="str">
        <f t="shared" si="3"/>
        <v/>
      </c>
      <c r="O90" s="13" t="s">
        <v>831</v>
      </c>
    </row>
    <row r="91" spans="1:15">
      <c r="A91" s="598">
        <v>82</v>
      </c>
      <c r="B91" s="598">
        <f t="shared" si="2"/>
        <v>0</v>
      </c>
      <c r="C91" s="4"/>
      <c r="D91" s="4"/>
      <c r="E91" s="4"/>
      <c r="F91" s="4"/>
      <c r="G91" s="2"/>
      <c r="H91" s="2"/>
      <c r="I91" s="2"/>
      <c r="J91" s="2"/>
      <c r="K91" s="599" t="str">
        <f t="shared" si="3"/>
        <v/>
      </c>
      <c r="O91" s="13" t="s">
        <v>2503</v>
      </c>
    </row>
    <row r="92" spans="1:15">
      <c r="A92" s="598">
        <v>83</v>
      </c>
      <c r="B92" s="598">
        <f t="shared" si="2"/>
        <v>0</v>
      </c>
      <c r="C92" s="4"/>
      <c r="D92" s="4"/>
      <c r="E92" s="4"/>
      <c r="F92" s="4"/>
      <c r="G92" s="2"/>
      <c r="H92" s="2"/>
      <c r="I92" s="2"/>
      <c r="J92" s="2"/>
      <c r="K92" s="599" t="str">
        <f t="shared" si="3"/>
        <v/>
      </c>
      <c r="O92" s="13" t="s">
        <v>2504</v>
      </c>
    </row>
    <row r="93" spans="1:15">
      <c r="A93" s="598">
        <v>84</v>
      </c>
      <c r="B93" s="598">
        <f t="shared" si="2"/>
        <v>0</v>
      </c>
      <c r="C93" s="4"/>
      <c r="D93" s="4"/>
      <c r="E93" s="4"/>
      <c r="F93" s="4"/>
      <c r="G93" s="2"/>
      <c r="H93" s="2"/>
      <c r="I93" s="2"/>
      <c r="J93" s="2"/>
      <c r="K93" s="599" t="str">
        <f t="shared" si="3"/>
        <v/>
      </c>
      <c r="O93" s="13" t="s">
        <v>2572</v>
      </c>
    </row>
    <row r="94" spans="1:15">
      <c r="A94" s="598">
        <v>85</v>
      </c>
      <c r="B94" s="598">
        <f t="shared" si="2"/>
        <v>0</v>
      </c>
      <c r="C94" s="4"/>
      <c r="D94" s="4"/>
      <c r="E94" s="4"/>
      <c r="F94" s="4"/>
      <c r="G94" s="2"/>
      <c r="H94" s="2"/>
      <c r="I94" s="2"/>
      <c r="J94" s="2"/>
      <c r="K94" s="599" t="str">
        <f t="shared" si="3"/>
        <v/>
      </c>
      <c r="O94" s="13" t="s">
        <v>555</v>
      </c>
    </row>
    <row r="95" spans="1:15">
      <c r="A95" s="598">
        <v>86</v>
      </c>
      <c r="B95" s="598">
        <f t="shared" si="2"/>
        <v>0</v>
      </c>
      <c r="C95" s="4"/>
      <c r="D95" s="4"/>
      <c r="E95" s="4"/>
      <c r="F95" s="4"/>
      <c r="G95" s="2"/>
      <c r="H95" s="2"/>
      <c r="I95" s="2"/>
      <c r="J95" s="2"/>
      <c r="K95" s="599" t="str">
        <f t="shared" si="3"/>
        <v/>
      </c>
      <c r="O95" s="13" t="s">
        <v>2505</v>
      </c>
    </row>
    <row r="96" spans="1:15">
      <c r="A96" s="598">
        <v>87</v>
      </c>
      <c r="B96" s="598">
        <f t="shared" si="2"/>
        <v>0</v>
      </c>
      <c r="C96" s="4"/>
      <c r="D96" s="4"/>
      <c r="E96" s="4"/>
      <c r="F96" s="4"/>
      <c r="G96" s="2"/>
      <c r="H96" s="2"/>
      <c r="I96" s="2"/>
      <c r="J96" s="2"/>
      <c r="K96" s="599" t="str">
        <f t="shared" si="3"/>
        <v/>
      </c>
      <c r="O96" s="13" t="s">
        <v>2506</v>
      </c>
    </row>
    <row r="97" spans="1:16">
      <c r="A97" s="598">
        <v>88</v>
      </c>
      <c r="B97" s="598">
        <f t="shared" si="2"/>
        <v>0</v>
      </c>
      <c r="C97" s="4"/>
      <c r="D97" s="4"/>
      <c r="E97" s="4"/>
      <c r="F97" s="4"/>
      <c r="G97" s="2"/>
      <c r="H97" s="2"/>
      <c r="I97" s="2"/>
      <c r="J97" s="2"/>
      <c r="K97" s="599" t="str">
        <f t="shared" si="3"/>
        <v/>
      </c>
      <c r="O97" s="13" t="s">
        <v>24</v>
      </c>
    </row>
    <row r="98" spans="1:16">
      <c r="A98" s="598">
        <v>89</v>
      </c>
      <c r="B98" s="598">
        <f t="shared" si="2"/>
        <v>0</v>
      </c>
      <c r="C98" s="4"/>
      <c r="D98" s="4"/>
      <c r="E98" s="4"/>
      <c r="F98" s="4"/>
      <c r="G98" s="2"/>
      <c r="H98" s="2"/>
      <c r="I98" s="2"/>
      <c r="J98" s="2"/>
      <c r="K98" s="599" t="str">
        <f t="shared" si="3"/>
        <v/>
      </c>
      <c r="O98" s="13" t="s">
        <v>524</v>
      </c>
    </row>
    <row r="99" spans="1:16">
      <c r="A99" s="598">
        <v>90</v>
      </c>
      <c r="B99" s="598">
        <f t="shared" si="2"/>
        <v>0</v>
      </c>
      <c r="C99" s="4"/>
      <c r="D99" s="4"/>
      <c r="E99" s="4"/>
      <c r="F99" s="4"/>
      <c r="G99" s="2"/>
      <c r="H99" s="2"/>
      <c r="I99" s="2"/>
      <c r="J99" s="2"/>
      <c r="K99" s="599" t="str">
        <f t="shared" si="3"/>
        <v/>
      </c>
      <c r="O99" s="13" t="s">
        <v>2507</v>
      </c>
    </row>
    <row r="100" spans="1:16">
      <c r="A100" s="598">
        <v>91</v>
      </c>
      <c r="B100" s="598">
        <f t="shared" si="2"/>
        <v>0</v>
      </c>
      <c r="C100" s="4"/>
      <c r="D100" s="4"/>
      <c r="E100" s="4"/>
      <c r="F100" s="4"/>
      <c r="G100" s="2"/>
      <c r="H100" s="2"/>
      <c r="I100" s="2"/>
      <c r="J100" s="2"/>
      <c r="K100" s="599" t="str">
        <f t="shared" si="3"/>
        <v/>
      </c>
      <c r="O100" s="13" t="s">
        <v>2508</v>
      </c>
    </row>
    <row r="101" spans="1:16">
      <c r="A101" s="598">
        <v>92</v>
      </c>
      <c r="B101" s="598">
        <f t="shared" si="2"/>
        <v>0</v>
      </c>
      <c r="C101" s="4"/>
      <c r="D101" s="4"/>
      <c r="E101" s="4"/>
      <c r="F101" s="4"/>
      <c r="G101" s="2"/>
      <c r="H101" s="2"/>
      <c r="I101" s="2"/>
      <c r="J101" s="2"/>
      <c r="K101" s="599" t="str">
        <f t="shared" si="3"/>
        <v/>
      </c>
      <c r="O101" s="13" t="s">
        <v>2393</v>
      </c>
    </row>
    <row r="102" spans="1:16">
      <c r="A102" s="598">
        <v>93</v>
      </c>
      <c r="B102" s="598">
        <f t="shared" si="2"/>
        <v>0</v>
      </c>
      <c r="C102" s="4"/>
      <c r="D102" s="4"/>
      <c r="E102" s="4"/>
      <c r="F102" s="4"/>
      <c r="G102" s="2"/>
      <c r="H102" s="2"/>
      <c r="I102" s="2"/>
      <c r="J102" s="2"/>
      <c r="K102" s="599" t="str">
        <f t="shared" si="3"/>
        <v/>
      </c>
      <c r="O102" s="13" t="s">
        <v>696</v>
      </c>
      <c r="P102" s="12" t="s">
        <v>5615</v>
      </c>
    </row>
    <row r="103" spans="1:16">
      <c r="A103" s="598">
        <v>94</v>
      </c>
      <c r="B103" s="598">
        <f t="shared" si="2"/>
        <v>0</v>
      </c>
      <c r="C103" s="4"/>
      <c r="D103" s="4"/>
      <c r="E103" s="4"/>
      <c r="F103" s="4"/>
      <c r="G103" s="2"/>
      <c r="H103" s="2"/>
      <c r="I103" s="2"/>
      <c r="J103" s="2"/>
      <c r="K103" s="599" t="str">
        <f t="shared" si="3"/>
        <v/>
      </c>
      <c r="O103" s="13" t="s">
        <v>2509</v>
      </c>
      <c r="P103" s="12" t="s">
        <v>5616</v>
      </c>
    </row>
    <row r="104" spans="1:16">
      <c r="A104" s="598">
        <v>95</v>
      </c>
      <c r="B104" s="598">
        <f t="shared" si="2"/>
        <v>0</v>
      </c>
      <c r="C104" s="4"/>
      <c r="D104" s="4"/>
      <c r="E104" s="4"/>
      <c r="F104" s="4"/>
      <c r="G104" s="2"/>
      <c r="H104" s="2"/>
      <c r="I104" s="2"/>
      <c r="J104" s="2"/>
      <c r="K104" s="599" t="str">
        <f t="shared" si="3"/>
        <v/>
      </c>
      <c r="O104" s="13" t="s">
        <v>2573</v>
      </c>
    </row>
    <row r="105" spans="1:16">
      <c r="A105" s="598">
        <v>96</v>
      </c>
      <c r="B105" s="598">
        <f t="shared" si="2"/>
        <v>0</v>
      </c>
      <c r="C105" s="4"/>
      <c r="D105" s="4"/>
      <c r="E105" s="4"/>
      <c r="F105" s="4"/>
      <c r="G105" s="2"/>
      <c r="H105" s="2"/>
      <c r="I105" s="2"/>
      <c r="J105" s="2"/>
      <c r="K105" s="599" t="str">
        <f t="shared" si="3"/>
        <v/>
      </c>
      <c r="O105" s="13" t="s">
        <v>2574</v>
      </c>
    </row>
    <row r="106" spans="1:16">
      <c r="A106" s="598">
        <v>97</v>
      </c>
      <c r="B106" s="598">
        <f t="shared" si="2"/>
        <v>0</v>
      </c>
      <c r="C106" s="4"/>
      <c r="D106" s="4"/>
      <c r="E106" s="4"/>
      <c r="F106" s="4"/>
      <c r="G106" s="2"/>
      <c r="H106" s="2"/>
      <c r="I106" s="2"/>
      <c r="J106" s="2"/>
      <c r="K106" s="599" t="str">
        <f t="shared" si="3"/>
        <v/>
      </c>
      <c r="O106" s="13" t="s">
        <v>1299</v>
      </c>
    </row>
    <row r="107" spans="1:16">
      <c r="A107" s="598">
        <v>98</v>
      </c>
      <c r="B107" s="598">
        <f t="shared" si="2"/>
        <v>0</v>
      </c>
      <c r="C107" s="4"/>
      <c r="D107" s="4"/>
      <c r="E107" s="4"/>
      <c r="F107" s="4"/>
      <c r="G107" s="2"/>
      <c r="H107" s="2"/>
      <c r="I107" s="2"/>
      <c r="J107" s="2"/>
      <c r="K107" s="599" t="str">
        <f t="shared" si="3"/>
        <v/>
      </c>
      <c r="O107" s="13" t="s">
        <v>1505</v>
      </c>
    </row>
    <row r="108" spans="1:16">
      <c r="A108" s="598">
        <v>99</v>
      </c>
      <c r="B108" s="598">
        <f t="shared" si="2"/>
        <v>0</v>
      </c>
      <c r="C108" s="4"/>
      <c r="D108" s="4"/>
      <c r="E108" s="4"/>
      <c r="F108" s="4"/>
      <c r="G108" s="2"/>
      <c r="H108" s="2"/>
      <c r="I108" s="2"/>
      <c r="J108" s="2"/>
      <c r="K108" s="599" t="str">
        <f t="shared" si="3"/>
        <v/>
      </c>
      <c r="O108" s="13" t="s">
        <v>2575</v>
      </c>
    </row>
    <row r="109" spans="1:16">
      <c r="A109" s="598">
        <v>100</v>
      </c>
      <c r="B109" s="598">
        <f t="shared" si="2"/>
        <v>0</v>
      </c>
      <c r="C109" s="4"/>
      <c r="D109" s="4"/>
      <c r="E109" s="4"/>
      <c r="F109" s="4"/>
      <c r="G109" s="2"/>
      <c r="H109" s="2"/>
      <c r="I109" s="2"/>
      <c r="J109" s="2"/>
      <c r="K109" s="599" t="str">
        <f t="shared" si="3"/>
        <v/>
      </c>
      <c r="O109" s="13" t="s">
        <v>2510</v>
      </c>
    </row>
    <row r="110" spans="1:16">
      <c r="O110" s="13" t="s">
        <v>2576</v>
      </c>
    </row>
    <row r="111" spans="1:16">
      <c r="O111" s="13" t="s">
        <v>390</v>
      </c>
    </row>
    <row r="112" spans="1:16">
      <c r="O112" s="13" t="s">
        <v>245</v>
      </c>
    </row>
    <row r="113" spans="15:15">
      <c r="O113" s="13" t="s">
        <v>2511</v>
      </c>
    </row>
    <row r="114" spans="15:15">
      <c r="O114" s="13" t="s">
        <v>2512</v>
      </c>
    </row>
    <row r="115" spans="15:15">
      <c r="O115" s="13" t="s">
        <v>47</v>
      </c>
    </row>
    <row r="116" spans="15:15">
      <c r="O116" s="13" t="s">
        <v>433</v>
      </c>
    </row>
    <row r="117" spans="15:15">
      <c r="O117" s="13" t="s">
        <v>442</v>
      </c>
    </row>
    <row r="118" spans="15:15">
      <c r="O118" s="13" t="s">
        <v>2513</v>
      </c>
    </row>
    <row r="119" spans="15:15">
      <c r="O119" s="13" t="s">
        <v>2577</v>
      </c>
    </row>
    <row r="120" spans="15:15">
      <c r="O120" s="13" t="s">
        <v>2578</v>
      </c>
    </row>
    <row r="121" spans="15:15">
      <c r="O121" s="13" t="s">
        <v>2579</v>
      </c>
    </row>
    <row r="122" spans="15:15">
      <c r="O122" s="13" t="s">
        <v>539</v>
      </c>
    </row>
    <row r="123" spans="15:15">
      <c r="O123" s="13" t="s">
        <v>2514</v>
      </c>
    </row>
    <row r="124" spans="15:15">
      <c r="O124" s="13" t="s">
        <v>1302</v>
      </c>
    </row>
    <row r="125" spans="15:15">
      <c r="O125" s="13" t="s">
        <v>2515</v>
      </c>
    </row>
    <row r="126" spans="15:15">
      <c r="O126" s="13" t="s">
        <v>2516</v>
      </c>
    </row>
    <row r="127" spans="15:15">
      <c r="O127" s="13" t="s">
        <v>2129</v>
      </c>
    </row>
    <row r="128" spans="15:15">
      <c r="O128" s="13" t="s">
        <v>822</v>
      </c>
    </row>
    <row r="129" spans="15:15">
      <c r="O129" s="13" t="s">
        <v>2580</v>
      </c>
    </row>
    <row r="130" spans="15:15">
      <c r="O130" s="13" t="s">
        <v>2517</v>
      </c>
    </row>
    <row r="131" spans="15:15">
      <c r="O131" s="13" t="s">
        <v>2581</v>
      </c>
    </row>
    <row r="132" spans="15:15">
      <c r="O132" s="13" t="s">
        <v>2518</v>
      </c>
    </row>
    <row r="133" spans="15:15">
      <c r="O133" s="13" t="s">
        <v>2582</v>
      </c>
    </row>
    <row r="134" spans="15:15">
      <c r="O134" s="13" t="s">
        <v>2519</v>
      </c>
    </row>
    <row r="135" spans="15:15">
      <c r="O135" s="13" t="s">
        <v>2583</v>
      </c>
    </row>
    <row r="136" spans="15:15">
      <c r="O136" s="13" t="s">
        <v>2520</v>
      </c>
    </row>
    <row r="137" spans="15:15">
      <c r="O137" s="13" t="s">
        <v>2521</v>
      </c>
    </row>
    <row r="138" spans="15:15">
      <c r="O138" s="13" t="s">
        <v>2584</v>
      </c>
    </row>
    <row r="139" spans="15:15">
      <c r="O139" s="13" t="s">
        <v>2585</v>
      </c>
    </row>
    <row r="140" spans="15:15">
      <c r="O140" s="13" t="s">
        <v>2586</v>
      </c>
    </row>
    <row r="141" spans="15:15">
      <c r="O141" s="13" t="s">
        <v>357</v>
      </c>
    </row>
    <row r="142" spans="15:15">
      <c r="O142" s="13" t="s">
        <v>2522</v>
      </c>
    </row>
    <row r="143" spans="15:15">
      <c r="O143" s="13" t="s">
        <v>1540</v>
      </c>
    </row>
    <row r="144" spans="15:15">
      <c r="O144" s="13" t="s">
        <v>2587</v>
      </c>
    </row>
    <row r="145" spans="15:15">
      <c r="O145" s="13" t="s">
        <v>2588</v>
      </c>
    </row>
    <row r="146" spans="15:15">
      <c r="O146" s="13" t="s">
        <v>2523</v>
      </c>
    </row>
    <row r="147" spans="15:15">
      <c r="O147" s="13" t="s">
        <v>1770</v>
      </c>
    </row>
    <row r="148" spans="15:15">
      <c r="O148" s="13" t="s">
        <v>2524</v>
      </c>
    </row>
    <row r="149" spans="15:15">
      <c r="O149" s="13" t="s">
        <v>2525</v>
      </c>
    </row>
    <row r="150" spans="15:15">
      <c r="O150" s="13" t="s">
        <v>1131</v>
      </c>
    </row>
    <row r="151" spans="15:15">
      <c r="O151" s="13" t="s">
        <v>2589</v>
      </c>
    </row>
    <row r="152" spans="15:15">
      <c r="O152" s="13" t="s">
        <v>2526</v>
      </c>
    </row>
    <row r="153" spans="15:15">
      <c r="O153" s="13" t="s">
        <v>2590</v>
      </c>
    </row>
    <row r="154" spans="15:15">
      <c r="O154" s="13" t="s">
        <v>2591</v>
      </c>
    </row>
    <row r="155" spans="15:15">
      <c r="O155" s="13" t="s">
        <v>2527</v>
      </c>
    </row>
    <row r="156" spans="15:15">
      <c r="O156" s="13" t="s">
        <v>2592</v>
      </c>
    </row>
    <row r="157" spans="15:15">
      <c r="O157" s="13" t="s">
        <v>2593</v>
      </c>
    </row>
    <row r="158" spans="15:15">
      <c r="O158" s="13" t="s">
        <v>2594</v>
      </c>
    </row>
    <row r="159" spans="15:15">
      <c r="O159" s="13" t="s">
        <v>2595</v>
      </c>
    </row>
    <row r="160" spans="15:15">
      <c r="O160" s="13" t="s">
        <v>61</v>
      </c>
    </row>
    <row r="161" spans="15:15">
      <c r="O161" s="13" t="s">
        <v>2528</v>
      </c>
    </row>
    <row r="162" spans="15:15">
      <c r="O162" s="13" t="s">
        <v>2529</v>
      </c>
    </row>
    <row r="163" spans="15:15">
      <c r="O163" s="13" t="s">
        <v>2596</v>
      </c>
    </row>
    <row r="164" spans="15:15">
      <c r="O164" s="13" t="s">
        <v>1510</v>
      </c>
    </row>
    <row r="165" spans="15:15">
      <c r="O165" s="13" t="s">
        <v>2530</v>
      </c>
    </row>
    <row r="166" spans="15:15">
      <c r="O166" s="13" t="s">
        <v>119</v>
      </c>
    </row>
    <row r="167" spans="15:15">
      <c r="O167" s="13" t="s">
        <v>2531</v>
      </c>
    </row>
    <row r="168" spans="15:15">
      <c r="O168" s="13" t="s">
        <v>2532</v>
      </c>
    </row>
    <row r="169" spans="15:15">
      <c r="O169" s="13" t="s">
        <v>2597</v>
      </c>
    </row>
    <row r="170" spans="15:15">
      <c r="O170" s="13" t="s">
        <v>2598</v>
      </c>
    </row>
    <row r="171" spans="15:15">
      <c r="O171" s="13" t="s">
        <v>1825</v>
      </c>
    </row>
    <row r="172" spans="15:15">
      <c r="O172" s="13" t="s">
        <v>2599</v>
      </c>
    </row>
    <row r="173" spans="15:15">
      <c r="O173" s="13" t="s">
        <v>2533</v>
      </c>
    </row>
    <row r="174" spans="15:15">
      <c r="O174" s="13" t="s">
        <v>2405</v>
      </c>
    </row>
    <row r="175" spans="15:15">
      <c r="O175" s="13" t="s">
        <v>66</v>
      </c>
    </row>
    <row r="176" spans="15:15">
      <c r="O176" s="13" t="s">
        <v>2600</v>
      </c>
    </row>
    <row r="177" spans="15:15">
      <c r="O177" s="13" t="s">
        <v>2534</v>
      </c>
    </row>
    <row r="178" spans="15:15">
      <c r="O178" s="13" t="s">
        <v>2535</v>
      </c>
    </row>
    <row r="179" spans="15:15">
      <c r="O179" s="13" t="s">
        <v>2533</v>
      </c>
    </row>
    <row r="180" spans="15:15">
      <c r="O180" s="13" t="s">
        <v>2405</v>
      </c>
    </row>
    <row r="181" spans="15:15">
      <c r="O181" s="13" t="s">
        <v>66</v>
      </c>
    </row>
    <row r="182" spans="15:15">
      <c r="O182" s="13" t="s">
        <v>2600</v>
      </c>
    </row>
    <row r="183" spans="15:15">
      <c r="O183" s="13" t="s">
        <v>2534</v>
      </c>
    </row>
    <row r="184" spans="15:15">
      <c r="O184" s="13" t="s">
        <v>2535</v>
      </c>
    </row>
    <row r="185" spans="15:15">
      <c r="O185" s="392" t="s">
        <v>5619</v>
      </c>
    </row>
  </sheetData>
  <sheetProtection selectLockedCells="1"/>
  <autoFilter ref="N8:N46"/>
  <mergeCells count="14">
    <mergeCell ref="A4:C4"/>
    <mergeCell ref="G4:K4"/>
    <mergeCell ref="A1:K1"/>
    <mergeCell ref="A2:B2"/>
    <mergeCell ref="G2:K2"/>
    <mergeCell ref="A3:B3"/>
    <mergeCell ref="G3:K3"/>
    <mergeCell ref="A5:K7"/>
    <mergeCell ref="A8:A9"/>
    <mergeCell ref="C8:G8"/>
    <mergeCell ref="H8:H9"/>
    <mergeCell ref="J8:J9"/>
    <mergeCell ref="K8:K9"/>
    <mergeCell ref="I8:I9"/>
  </mergeCells>
  <phoneticPr fontId="2" type="noConversion"/>
  <dataValidations count="6">
    <dataValidation type="list" allowBlank="1" showInputMessage="1" showErrorMessage="1" sqref="D4">
      <formula1>$P$5:$P$6</formula1>
    </dataValidation>
    <dataValidation type="list" allowBlank="1" showInputMessage="1" showErrorMessage="1" sqref="E10:E109">
      <formula1>$P$8:$P$50</formula1>
    </dataValidation>
    <dataValidation type="list" allowBlank="1" showInputMessage="1" showErrorMessage="1" sqref="J10:J109">
      <formula1>$S$8:$S$9</formula1>
    </dataValidation>
    <dataValidation type="list" allowBlank="1" showInputMessage="1" showErrorMessage="1" sqref="D10:D109">
      <formula1>$O$8:$O$185</formula1>
    </dataValidation>
    <dataValidation type="list" allowBlank="1" showInputMessage="1" showErrorMessage="1" sqref="I10:I109">
      <formula1>$P$102:$P$103</formula1>
    </dataValidation>
    <dataValidation type="list" allowBlank="1" showInputMessage="1" showErrorMessage="1" sqref="C10:C1048576">
      <formula1>$N$8:$N$44</formula1>
    </dataValidation>
  </dataValidations>
  <pageMargins left="0.7" right="0.7" top="0.75" bottom="0.75" header="0.3" footer="0.3"/>
  <pageSetup paperSize="8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188"/>
  <sheetViews>
    <sheetView zoomScaleNormal="100" workbookViewId="0">
      <selection activeCell="A3" sqref="A3"/>
    </sheetView>
  </sheetViews>
  <sheetFormatPr defaultRowHeight="16.5"/>
  <cols>
    <col min="1" max="1" width="9.125" style="12" customWidth="1"/>
    <col min="2" max="2" width="10.5" style="12" bestFit="1" customWidth="1"/>
    <col min="3" max="3" width="67" style="12" bestFit="1" customWidth="1"/>
    <col min="4" max="4" width="38.25" style="12" bestFit="1" customWidth="1"/>
    <col min="5" max="5" width="5.75" style="12" bestFit="1" customWidth="1"/>
    <col min="6" max="6" width="21.375" style="12" customWidth="1"/>
    <col min="7" max="7" width="9.75" style="12" customWidth="1"/>
    <col min="8" max="8" width="78.125" style="12" hidden="1" customWidth="1"/>
    <col min="9" max="9" width="9" style="12" hidden="1" customWidth="1"/>
    <col min="10" max="10" width="46.125" style="12" hidden="1" customWidth="1"/>
    <col min="11" max="12" width="9" style="12" customWidth="1"/>
    <col min="13" max="16384" width="9" style="12"/>
  </cols>
  <sheetData>
    <row r="1" spans="1:17" ht="33.75">
      <c r="A1" s="630" t="s">
        <v>6400</v>
      </c>
      <c r="B1" s="630"/>
      <c r="C1" s="630"/>
      <c r="D1" s="630"/>
      <c r="E1" s="630"/>
      <c r="F1" s="630"/>
      <c r="G1" s="630"/>
      <c r="H1" s="389"/>
      <c r="I1" s="389"/>
      <c r="J1" s="389"/>
      <c r="K1" s="389"/>
      <c r="L1" s="389"/>
      <c r="M1" s="389"/>
      <c r="N1" s="389"/>
      <c r="O1" s="389"/>
      <c r="P1" s="389"/>
      <c r="Q1" s="389"/>
    </row>
    <row r="2" spans="1:17" ht="27">
      <c r="A2" s="469" t="s">
        <v>4937</v>
      </c>
      <c r="B2" s="455" t="s">
        <v>4938</v>
      </c>
      <c r="C2" s="455" t="s">
        <v>0</v>
      </c>
      <c r="D2" s="455" t="s">
        <v>4939</v>
      </c>
      <c r="E2" s="455" t="s">
        <v>4934</v>
      </c>
      <c r="F2" s="646" t="s">
        <v>4940</v>
      </c>
      <c r="G2" s="647"/>
      <c r="H2" s="389"/>
      <c r="I2" s="389"/>
      <c r="J2" s="389"/>
      <c r="K2" s="389"/>
      <c r="L2" s="389"/>
      <c r="M2" s="389"/>
      <c r="N2" s="389"/>
      <c r="O2" s="389"/>
      <c r="P2" s="389"/>
      <c r="Q2" s="389"/>
    </row>
    <row r="3" spans="1:17">
      <c r="A3" s="390"/>
      <c r="B3" s="472" t="e">
        <f>VLOOKUP(A3,'작성자료3. 안전책임자,담당자 지정'!$A$5:$F$998,2,0)</f>
        <v>#N/A</v>
      </c>
      <c r="C3" s="472" t="e">
        <f>VLOOKUP(A3,'작성자료3. 안전책임자,담당자 지정'!$A$5:$F$998,3,0)</f>
        <v>#N/A</v>
      </c>
      <c r="D3" s="472" t="e">
        <f>VLOOKUP(A3,'작성자료3. 안전책임자,담당자 지정'!$A$5:$F$998,4,0)</f>
        <v>#N/A</v>
      </c>
      <c r="E3" s="472" t="e">
        <f>VLOOKUP(A3,'작성자료3. 안전책임자,담당자 지정'!$A$5:$F$998,5,0)</f>
        <v>#N/A</v>
      </c>
      <c r="F3" s="648" t="e">
        <f>VLOOKUP(A3,'작성자료3. 안전책임자,담당자 지정'!$A$5:$F$998,6,0)</f>
        <v>#N/A</v>
      </c>
      <c r="G3" s="649"/>
      <c r="H3" s="389" t="s">
        <v>6418</v>
      </c>
      <c r="I3" s="389"/>
      <c r="J3" s="389"/>
      <c r="K3" s="389"/>
      <c r="L3" s="389"/>
      <c r="M3" s="389"/>
      <c r="N3" s="389"/>
      <c r="O3" s="389"/>
      <c r="P3" s="389"/>
      <c r="Q3" s="389"/>
    </row>
    <row r="4" spans="1:17">
      <c r="A4" s="473" t="s">
        <v>4941</v>
      </c>
      <c r="B4" s="470"/>
      <c r="C4" s="391"/>
      <c r="D4" s="471" t="s">
        <v>6403</v>
      </c>
      <c r="E4" s="631"/>
      <c r="F4" s="631"/>
      <c r="G4" s="631"/>
      <c r="H4" s="389" t="s">
        <v>6419</v>
      </c>
      <c r="I4" s="389"/>
      <c r="J4" s="389"/>
      <c r="K4" s="389"/>
      <c r="L4" s="389"/>
      <c r="M4" s="389"/>
      <c r="N4" s="389"/>
      <c r="O4" s="389"/>
      <c r="P4" s="389"/>
      <c r="Q4" s="389"/>
    </row>
    <row r="5" spans="1:17" ht="41.25" customHeight="1">
      <c r="A5" s="632" t="s">
        <v>5465</v>
      </c>
      <c r="B5" s="633"/>
      <c r="C5" s="634"/>
      <c r="D5" s="633"/>
      <c r="E5" s="633"/>
      <c r="F5" s="633"/>
      <c r="G5" s="633"/>
      <c r="H5" s="389"/>
      <c r="I5" s="389"/>
      <c r="J5" s="389"/>
      <c r="K5" s="389"/>
      <c r="L5" s="389"/>
      <c r="M5" s="389"/>
      <c r="N5" s="389"/>
      <c r="O5" s="389"/>
      <c r="P5" s="389"/>
      <c r="Q5" s="389"/>
    </row>
    <row r="6" spans="1:17" ht="76.5" customHeight="1">
      <c r="A6" s="635"/>
      <c r="B6" s="636"/>
      <c r="C6" s="636"/>
      <c r="D6" s="636"/>
      <c r="E6" s="636"/>
      <c r="F6" s="636"/>
      <c r="G6" s="636"/>
      <c r="H6" s="389"/>
      <c r="I6" s="389"/>
      <c r="J6" s="389"/>
      <c r="K6" s="389"/>
      <c r="L6" s="389"/>
      <c r="M6" s="389"/>
      <c r="N6" s="389"/>
      <c r="O6" s="389"/>
      <c r="P6" s="389"/>
      <c r="Q6" s="389"/>
    </row>
    <row r="7" spans="1:17">
      <c r="A7" s="637" t="s">
        <v>5220</v>
      </c>
      <c r="B7" s="638" t="s">
        <v>5221</v>
      </c>
      <c r="C7" s="639" t="s">
        <v>5222</v>
      </c>
      <c r="D7" s="640"/>
      <c r="E7" s="641" t="s">
        <v>5223</v>
      </c>
      <c r="F7" s="642"/>
      <c r="G7" s="645" t="s">
        <v>5224</v>
      </c>
      <c r="H7" s="389"/>
      <c r="I7" s="389"/>
      <c r="J7" s="389"/>
      <c r="K7" s="389"/>
      <c r="L7" s="389"/>
      <c r="M7" s="389"/>
      <c r="N7" s="389"/>
      <c r="O7" s="389"/>
      <c r="P7" s="389"/>
      <c r="Q7" s="389"/>
    </row>
    <row r="8" spans="1:17">
      <c r="A8" s="637"/>
      <c r="B8" s="638"/>
      <c r="C8" s="466" t="s">
        <v>4942</v>
      </c>
      <c r="D8" s="466" t="s">
        <v>5225</v>
      </c>
      <c r="E8" s="643"/>
      <c r="F8" s="644"/>
      <c r="G8" s="645"/>
      <c r="H8" s="389"/>
      <c r="I8" s="389"/>
      <c r="J8" s="389"/>
      <c r="K8" s="389"/>
      <c r="L8" s="389"/>
      <c r="M8" s="389"/>
      <c r="N8" s="389"/>
      <c r="O8" s="389"/>
      <c r="P8" s="389"/>
      <c r="Q8" s="389"/>
    </row>
    <row r="9" spans="1:17">
      <c r="A9" s="456">
        <v>1</v>
      </c>
      <c r="B9" s="457" t="s">
        <v>5226</v>
      </c>
      <c r="C9" s="458" t="s">
        <v>4943</v>
      </c>
      <c r="D9" s="458" t="s">
        <v>5227</v>
      </c>
      <c r="E9" s="626"/>
      <c r="F9" s="627"/>
      <c r="G9" s="576" t="e">
        <f>VLOOKUP(E9,$H$9:$I$12,2,0)</f>
        <v>#N/A</v>
      </c>
      <c r="H9" s="389" t="s">
        <v>6406</v>
      </c>
      <c r="I9" s="389" t="s">
        <v>6407</v>
      </c>
      <c r="J9" s="389" t="s">
        <v>6421</v>
      </c>
      <c r="K9" s="389"/>
      <c r="L9" s="389"/>
      <c r="M9" s="389"/>
      <c r="N9" s="389"/>
      <c r="O9" s="389"/>
      <c r="P9" s="389"/>
      <c r="Q9" s="389"/>
    </row>
    <row r="10" spans="1:17">
      <c r="A10" s="456">
        <v>2</v>
      </c>
      <c r="B10" s="457" t="s">
        <v>5228</v>
      </c>
      <c r="C10" s="458" t="s">
        <v>4944</v>
      </c>
      <c r="D10" s="458" t="s">
        <v>5229</v>
      </c>
      <c r="E10" s="626"/>
      <c r="F10" s="627"/>
      <c r="G10" s="576" t="e">
        <f t="shared" ref="G10:G73" si="0">VLOOKUP(E10,$H$9:$I$12,2,0)</f>
        <v>#N/A</v>
      </c>
      <c r="H10" s="389" t="s">
        <v>6408</v>
      </c>
      <c r="I10" s="389" t="s">
        <v>6409</v>
      </c>
      <c r="J10" s="389"/>
      <c r="K10" s="389"/>
      <c r="L10" s="389"/>
      <c r="M10" s="389"/>
      <c r="N10" s="389"/>
      <c r="O10" s="389"/>
      <c r="P10" s="389"/>
      <c r="Q10" s="389"/>
    </row>
    <row r="11" spans="1:17">
      <c r="A11" s="456">
        <v>3</v>
      </c>
      <c r="B11" s="457" t="s">
        <v>5230</v>
      </c>
      <c r="C11" s="458" t="s">
        <v>5231</v>
      </c>
      <c r="D11" s="458" t="s">
        <v>5232</v>
      </c>
      <c r="E11" s="626"/>
      <c r="F11" s="627"/>
      <c r="G11" s="576" t="e">
        <f t="shared" si="0"/>
        <v>#N/A</v>
      </c>
      <c r="H11" s="389" t="s">
        <v>6410</v>
      </c>
      <c r="I11" s="389" t="s">
        <v>6407</v>
      </c>
      <c r="J11" s="389"/>
      <c r="K11" s="389"/>
      <c r="L11" s="389"/>
      <c r="M11" s="389"/>
      <c r="N11" s="389"/>
      <c r="O11" s="389"/>
      <c r="P11" s="389"/>
      <c r="Q11" s="389"/>
    </row>
    <row r="12" spans="1:17">
      <c r="A12" s="456">
        <v>4</v>
      </c>
      <c r="B12" s="457" t="s">
        <v>5233</v>
      </c>
      <c r="C12" s="458" t="s">
        <v>4945</v>
      </c>
      <c r="D12" s="458" t="s">
        <v>5234</v>
      </c>
      <c r="E12" s="626"/>
      <c r="F12" s="627"/>
      <c r="G12" s="576" t="e">
        <f t="shared" si="0"/>
        <v>#N/A</v>
      </c>
      <c r="H12" s="389" t="s">
        <v>6411</v>
      </c>
      <c r="I12" s="389" t="s">
        <v>6409</v>
      </c>
      <c r="J12" s="389"/>
      <c r="K12" s="389"/>
      <c r="L12" s="389"/>
      <c r="M12" s="389"/>
      <c r="N12" s="389"/>
      <c r="O12" s="389"/>
      <c r="P12" s="389"/>
      <c r="Q12" s="389"/>
    </row>
    <row r="13" spans="1:17">
      <c r="A13" s="456">
        <v>5</v>
      </c>
      <c r="B13" s="457" t="s">
        <v>5235</v>
      </c>
      <c r="C13" s="458" t="s">
        <v>5236</v>
      </c>
      <c r="D13" s="458" t="s">
        <v>5237</v>
      </c>
      <c r="E13" s="626"/>
      <c r="F13" s="627"/>
      <c r="G13" s="576" t="e">
        <f t="shared" si="0"/>
        <v>#N/A</v>
      </c>
      <c r="H13" s="389"/>
      <c r="I13" s="389"/>
      <c r="J13" s="389"/>
      <c r="K13" s="389"/>
      <c r="L13" s="389"/>
      <c r="M13" s="389"/>
      <c r="N13" s="389"/>
      <c r="O13" s="389"/>
      <c r="P13" s="389"/>
      <c r="Q13" s="389"/>
    </row>
    <row r="14" spans="1:17">
      <c r="A14" s="456">
        <v>6</v>
      </c>
      <c r="B14" s="457" t="s">
        <v>5238</v>
      </c>
      <c r="C14" s="458" t="s">
        <v>4946</v>
      </c>
      <c r="D14" s="458" t="s">
        <v>5239</v>
      </c>
      <c r="E14" s="626"/>
      <c r="F14" s="627"/>
      <c r="G14" s="576" t="e">
        <f t="shared" si="0"/>
        <v>#N/A</v>
      </c>
      <c r="H14" s="389" t="s">
        <v>6412</v>
      </c>
      <c r="I14" s="389" t="s">
        <v>5659</v>
      </c>
      <c r="J14" s="389"/>
      <c r="K14" s="389"/>
      <c r="L14" s="389"/>
      <c r="M14" s="389"/>
      <c r="N14" s="389"/>
      <c r="O14" s="389"/>
      <c r="P14" s="389"/>
      <c r="Q14" s="389"/>
    </row>
    <row r="15" spans="1:17">
      <c r="A15" s="456">
        <v>7</v>
      </c>
      <c r="B15" s="457" t="s">
        <v>5240</v>
      </c>
      <c r="C15" s="458" t="s">
        <v>5241</v>
      </c>
      <c r="D15" s="458" t="s">
        <v>5242</v>
      </c>
      <c r="E15" s="626"/>
      <c r="F15" s="627"/>
      <c r="G15" s="576" t="e">
        <f t="shared" si="0"/>
        <v>#N/A</v>
      </c>
      <c r="H15" s="389" t="s">
        <v>5464</v>
      </c>
      <c r="I15" s="389" t="s">
        <v>6409</v>
      </c>
      <c r="J15" s="389"/>
      <c r="K15" s="389"/>
      <c r="L15" s="389"/>
      <c r="M15" s="389"/>
      <c r="N15" s="389"/>
      <c r="O15" s="389"/>
      <c r="P15" s="389"/>
      <c r="Q15" s="389"/>
    </row>
    <row r="16" spans="1:17">
      <c r="A16" s="456">
        <v>8</v>
      </c>
      <c r="B16" s="457" t="s">
        <v>4947</v>
      </c>
      <c r="C16" s="458" t="s">
        <v>5243</v>
      </c>
      <c r="D16" s="458" t="s">
        <v>5244</v>
      </c>
      <c r="E16" s="626"/>
      <c r="F16" s="627"/>
      <c r="G16" s="576" t="e">
        <f t="shared" si="0"/>
        <v>#N/A</v>
      </c>
      <c r="H16" s="389" t="s">
        <v>6413</v>
      </c>
      <c r="I16" s="389" t="s">
        <v>6414</v>
      </c>
      <c r="J16" s="389"/>
      <c r="K16" s="389"/>
      <c r="L16" s="389"/>
      <c r="M16" s="389"/>
      <c r="N16" s="389"/>
      <c r="O16" s="389"/>
      <c r="P16" s="389"/>
      <c r="Q16" s="389"/>
    </row>
    <row r="17" spans="1:17">
      <c r="A17" s="456">
        <v>9</v>
      </c>
      <c r="B17" s="457" t="s">
        <v>5245</v>
      </c>
      <c r="C17" s="458" t="s">
        <v>4948</v>
      </c>
      <c r="D17" s="458" t="s">
        <v>5246</v>
      </c>
      <c r="E17" s="626"/>
      <c r="F17" s="627"/>
      <c r="G17" s="576" t="e">
        <f t="shared" si="0"/>
        <v>#N/A</v>
      </c>
      <c r="H17" s="389" t="s">
        <v>6415</v>
      </c>
      <c r="I17" s="389" t="s">
        <v>6409</v>
      </c>
      <c r="J17" s="389"/>
      <c r="K17" s="389"/>
      <c r="L17" s="389"/>
      <c r="M17" s="389"/>
      <c r="N17" s="389"/>
      <c r="O17" s="389"/>
      <c r="P17" s="389"/>
      <c r="Q17" s="389"/>
    </row>
    <row r="18" spans="1:17">
      <c r="A18" s="456">
        <v>10</v>
      </c>
      <c r="B18" s="457" t="s">
        <v>5247</v>
      </c>
      <c r="C18" s="458" t="s">
        <v>4949</v>
      </c>
      <c r="D18" s="458" t="s">
        <v>5248</v>
      </c>
      <c r="E18" s="626"/>
      <c r="F18" s="627"/>
      <c r="G18" s="576" t="e">
        <f t="shared" si="0"/>
        <v>#N/A</v>
      </c>
      <c r="H18" s="389" t="s">
        <v>6416</v>
      </c>
      <c r="I18" s="389" t="s">
        <v>6417</v>
      </c>
      <c r="J18" s="389" t="s">
        <v>6420</v>
      </c>
      <c r="K18" s="389"/>
      <c r="L18" s="389"/>
      <c r="M18" s="389"/>
      <c r="N18" s="389"/>
      <c r="O18" s="389"/>
      <c r="P18" s="389"/>
      <c r="Q18" s="389"/>
    </row>
    <row r="19" spans="1:17">
      <c r="A19" s="456">
        <v>11</v>
      </c>
      <c r="B19" s="457" t="s">
        <v>5249</v>
      </c>
      <c r="C19" s="474" t="s">
        <v>5250</v>
      </c>
      <c r="D19" s="474" t="s">
        <v>5251</v>
      </c>
      <c r="E19" s="626"/>
      <c r="F19" s="627"/>
      <c r="G19" s="576" t="e">
        <f t="shared" si="0"/>
        <v>#N/A</v>
      </c>
      <c r="H19" s="389"/>
      <c r="I19" s="389"/>
      <c r="J19" s="389"/>
      <c r="K19" s="389"/>
      <c r="L19" s="389"/>
      <c r="M19" s="389"/>
      <c r="N19" s="389"/>
      <c r="O19" s="389"/>
      <c r="P19" s="389"/>
      <c r="Q19" s="389"/>
    </row>
    <row r="20" spans="1:17">
      <c r="A20" s="456">
        <v>12</v>
      </c>
      <c r="B20" s="457" t="s">
        <v>4950</v>
      </c>
      <c r="C20" s="474" t="s">
        <v>5252</v>
      </c>
      <c r="D20" s="474" t="s">
        <v>5253</v>
      </c>
      <c r="E20" s="626"/>
      <c r="F20" s="627"/>
      <c r="G20" s="576" t="e">
        <f t="shared" si="0"/>
        <v>#N/A</v>
      </c>
      <c r="H20" s="389"/>
      <c r="I20" s="389"/>
      <c r="J20" s="389"/>
      <c r="K20" s="389"/>
      <c r="L20" s="389"/>
      <c r="M20" s="389"/>
      <c r="N20" s="389"/>
      <c r="O20" s="389"/>
      <c r="P20" s="389"/>
      <c r="Q20" s="389"/>
    </row>
    <row r="21" spans="1:17">
      <c r="A21" s="456">
        <v>13</v>
      </c>
      <c r="B21" s="457" t="s">
        <v>5254</v>
      </c>
      <c r="C21" s="474" t="s">
        <v>5255</v>
      </c>
      <c r="D21" s="474" t="s">
        <v>5256</v>
      </c>
      <c r="E21" s="626"/>
      <c r="F21" s="627"/>
      <c r="G21" s="576" t="e">
        <f t="shared" si="0"/>
        <v>#N/A</v>
      </c>
      <c r="H21" s="389"/>
      <c r="I21" s="389"/>
      <c r="J21" s="389"/>
      <c r="K21" s="389"/>
      <c r="L21" s="389"/>
      <c r="M21" s="389"/>
      <c r="N21" s="389"/>
      <c r="O21" s="389"/>
      <c r="P21" s="389"/>
      <c r="Q21" s="389"/>
    </row>
    <row r="22" spans="1:17">
      <c r="A22" s="456">
        <v>14</v>
      </c>
      <c r="B22" s="457" t="s">
        <v>4951</v>
      </c>
      <c r="C22" s="474" t="s">
        <v>4952</v>
      </c>
      <c r="D22" s="474" t="s">
        <v>4953</v>
      </c>
      <c r="E22" s="626"/>
      <c r="F22" s="627"/>
      <c r="G22" s="576" t="e">
        <f t="shared" si="0"/>
        <v>#N/A</v>
      </c>
      <c r="H22" s="389"/>
      <c r="I22" s="389"/>
      <c r="J22" s="389"/>
      <c r="K22" s="389"/>
      <c r="L22" s="389"/>
      <c r="M22" s="389"/>
      <c r="N22" s="389"/>
      <c r="O22" s="389"/>
      <c r="P22" s="389"/>
      <c r="Q22" s="389"/>
    </row>
    <row r="23" spans="1:17">
      <c r="A23" s="456">
        <v>15</v>
      </c>
      <c r="B23" s="457" t="s">
        <v>4954</v>
      </c>
      <c r="C23" s="474" t="s">
        <v>4955</v>
      </c>
      <c r="D23" s="474" t="s">
        <v>5257</v>
      </c>
      <c r="E23" s="626"/>
      <c r="F23" s="627"/>
      <c r="G23" s="576" t="e">
        <f t="shared" si="0"/>
        <v>#N/A</v>
      </c>
      <c r="H23" s="389"/>
      <c r="I23" s="389"/>
      <c r="J23" s="389"/>
      <c r="K23" s="389"/>
      <c r="L23" s="389"/>
      <c r="M23" s="389"/>
      <c r="N23" s="389"/>
      <c r="O23" s="389"/>
      <c r="P23" s="389"/>
      <c r="Q23" s="389"/>
    </row>
    <row r="24" spans="1:17">
      <c r="A24" s="456">
        <v>16</v>
      </c>
      <c r="B24" s="457" t="s">
        <v>5258</v>
      </c>
      <c r="C24" s="474" t="s">
        <v>5259</v>
      </c>
      <c r="D24" s="474" t="s">
        <v>5260</v>
      </c>
      <c r="E24" s="626"/>
      <c r="F24" s="627"/>
      <c r="G24" s="576" t="e">
        <f t="shared" si="0"/>
        <v>#N/A</v>
      </c>
      <c r="H24" s="389"/>
      <c r="I24" s="389"/>
      <c r="J24" s="389"/>
      <c r="K24" s="389"/>
      <c r="L24" s="389"/>
      <c r="M24" s="389"/>
      <c r="N24" s="389"/>
      <c r="O24" s="389"/>
      <c r="P24" s="389"/>
      <c r="Q24" s="389"/>
    </row>
    <row r="25" spans="1:17">
      <c r="A25" s="456">
        <v>17</v>
      </c>
      <c r="B25" s="457" t="s">
        <v>5261</v>
      </c>
      <c r="C25" s="474" t="s">
        <v>4956</v>
      </c>
      <c r="D25" s="474" t="s">
        <v>4957</v>
      </c>
      <c r="E25" s="626"/>
      <c r="F25" s="627"/>
      <c r="G25" s="576" t="e">
        <f t="shared" si="0"/>
        <v>#N/A</v>
      </c>
      <c r="H25" s="389"/>
      <c r="I25" s="389"/>
      <c r="J25" s="389"/>
      <c r="K25" s="389"/>
      <c r="L25" s="389"/>
      <c r="M25" s="389"/>
      <c r="N25" s="389"/>
      <c r="O25" s="389"/>
      <c r="P25" s="389"/>
      <c r="Q25" s="389"/>
    </row>
    <row r="26" spans="1:17">
      <c r="A26" s="456">
        <v>18</v>
      </c>
      <c r="B26" s="457" t="s">
        <v>5262</v>
      </c>
      <c r="C26" s="474" t="s">
        <v>5263</v>
      </c>
      <c r="D26" s="474" t="s">
        <v>5264</v>
      </c>
      <c r="E26" s="626"/>
      <c r="F26" s="627"/>
      <c r="G26" s="576" t="e">
        <f t="shared" si="0"/>
        <v>#N/A</v>
      </c>
      <c r="H26" s="389"/>
      <c r="I26" s="389"/>
      <c r="J26" s="389"/>
      <c r="K26" s="389"/>
      <c r="L26" s="389"/>
      <c r="M26" s="389"/>
      <c r="N26" s="389"/>
      <c r="O26" s="389"/>
      <c r="P26" s="389"/>
      <c r="Q26" s="389"/>
    </row>
    <row r="27" spans="1:17">
      <c r="A27" s="456">
        <v>19</v>
      </c>
      <c r="B27" s="457" t="s">
        <v>4958</v>
      </c>
      <c r="C27" s="474" t="s">
        <v>5265</v>
      </c>
      <c r="D27" s="474" t="s">
        <v>4959</v>
      </c>
      <c r="E27" s="626"/>
      <c r="F27" s="627"/>
      <c r="G27" s="576" t="e">
        <f t="shared" si="0"/>
        <v>#N/A</v>
      </c>
      <c r="H27" s="389"/>
      <c r="I27" s="389"/>
      <c r="J27" s="389"/>
      <c r="K27" s="389"/>
      <c r="L27" s="389"/>
      <c r="M27" s="389"/>
      <c r="N27" s="389"/>
      <c r="O27" s="389"/>
      <c r="P27" s="389"/>
      <c r="Q27" s="389"/>
    </row>
    <row r="28" spans="1:17">
      <c r="A28" s="456">
        <v>20</v>
      </c>
      <c r="B28" s="457" t="s">
        <v>4960</v>
      </c>
      <c r="C28" s="474" t="s">
        <v>5266</v>
      </c>
      <c r="D28" s="474" t="s">
        <v>5267</v>
      </c>
      <c r="E28" s="626"/>
      <c r="F28" s="627"/>
      <c r="G28" s="576" t="e">
        <f t="shared" si="0"/>
        <v>#N/A</v>
      </c>
      <c r="H28" s="389"/>
      <c r="I28" s="389"/>
      <c r="J28" s="389"/>
      <c r="K28" s="389"/>
      <c r="L28" s="389"/>
      <c r="M28" s="389"/>
      <c r="N28" s="389"/>
      <c r="O28" s="389"/>
      <c r="P28" s="389"/>
      <c r="Q28" s="389"/>
    </row>
    <row r="29" spans="1:17">
      <c r="A29" s="456">
        <v>21</v>
      </c>
      <c r="B29" s="457" t="s">
        <v>4961</v>
      </c>
      <c r="C29" s="474" t="s">
        <v>5268</v>
      </c>
      <c r="D29" s="474" t="s">
        <v>5269</v>
      </c>
      <c r="E29" s="626"/>
      <c r="F29" s="627"/>
      <c r="G29" s="576" t="e">
        <f t="shared" si="0"/>
        <v>#N/A</v>
      </c>
      <c r="H29" s="389"/>
      <c r="I29" s="389"/>
      <c r="J29" s="389"/>
      <c r="K29" s="389"/>
      <c r="L29" s="389"/>
      <c r="M29" s="389"/>
      <c r="N29" s="389"/>
      <c r="O29" s="389"/>
      <c r="P29" s="389"/>
      <c r="Q29" s="389"/>
    </row>
    <row r="30" spans="1:17">
      <c r="A30" s="456">
        <v>22</v>
      </c>
      <c r="B30" s="457" t="s">
        <v>4962</v>
      </c>
      <c r="C30" s="474" t="s">
        <v>5270</v>
      </c>
      <c r="D30" s="474" t="s">
        <v>5271</v>
      </c>
      <c r="E30" s="626"/>
      <c r="F30" s="627"/>
      <c r="G30" s="576" t="e">
        <f t="shared" si="0"/>
        <v>#N/A</v>
      </c>
      <c r="H30" s="389"/>
      <c r="I30" s="389"/>
      <c r="J30" s="389"/>
      <c r="K30" s="389"/>
      <c r="L30" s="389"/>
      <c r="M30" s="389"/>
      <c r="N30" s="389"/>
      <c r="O30" s="389"/>
      <c r="P30" s="389"/>
      <c r="Q30" s="389"/>
    </row>
    <row r="31" spans="1:17">
      <c r="A31" s="456">
        <v>23</v>
      </c>
      <c r="B31" s="457" t="s">
        <v>4963</v>
      </c>
      <c r="C31" s="474" t="s">
        <v>4964</v>
      </c>
      <c r="D31" s="474" t="s">
        <v>5272</v>
      </c>
      <c r="E31" s="626"/>
      <c r="F31" s="627"/>
      <c r="G31" s="576" t="e">
        <f t="shared" si="0"/>
        <v>#N/A</v>
      </c>
      <c r="H31" s="389"/>
      <c r="I31" s="389"/>
      <c r="J31" s="389"/>
      <c r="K31" s="389"/>
      <c r="L31" s="389"/>
      <c r="M31" s="389"/>
      <c r="N31" s="389"/>
      <c r="O31" s="389"/>
      <c r="P31" s="389"/>
      <c r="Q31" s="389"/>
    </row>
    <row r="32" spans="1:17">
      <c r="A32" s="456">
        <v>24</v>
      </c>
      <c r="B32" s="457" t="s">
        <v>4965</v>
      </c>
      <c r="C32" s="474" t="s">
        <v>4966</v>
      </c>
      <c r="D32" s="474" t="s">
        <v>5273</v>
      </c>
      <c r="E32" s="626"/>
      <c r="F32" s="627"/>
      <c r="G32" s="576" t="e">
        <f t="shared" si="0"/>
        <v>#N/A</v>
      </c>
      <c r="H32" s="389"/>
      <c r="I32" s="389"/>
      <c r="J32" s="389"/>
      <c r="K32" s="389"/>
      <c r="L32" s="389"/>
      <c r="M32" s="389"/>
      <c r="N32" s="389"/>
      <c r="O32" s="389"/>
      <c r="P32" s="389"/>
      <c r="Q32" s="389"/>
    </row>
    <row r="33" spans="1:17">
      <c r="A33" s="456">
        <v>25</v>
      </c>
      <c r="B33" s="457" t="s">
        <v>5274</v>
      </c>
      <c r="C33" s="474" t="s">
        <v>4967</v>
      </c>
      <c r="D33" s="474" t="s">
        <v>5275</v>
      </c>
      <c r="E33" s="626"/>
      <c r="F33" s="627"/>
      <c r="G33" s="576" t="e">
        <f t="shared" si="0"/>
        <v>#N/A</v>
      </c>
      <c r="H33" s="389"/>
      <c r="I33" s="389"/>
      <c r="J33" s="389"/>
      <c r="K33" s="389"/>
      <c r="L33" s="389"/>
      <c r="M33" s="389"/>
      <c r="N33" s="389"/>
      <c r="O33" s="389"/>
      <c r="P33" s="389"/>
      <c r="Q33" s="389"/>
    </row>
    <row r="34" spans="1:17">
      <c r="A34" s="456">
        <v>26</v>
      </c>
      <c r="B34" s="457" t="s">
        <v>5276</v>
      </c>
      <c r="C34" s="474" t="s">
        <v>4968</v>
      </c>
      <c r="D34" s="474" t="s">
        <v>5277</v>
      </c>
      <c r="E34" s="626"/>
      <c r="F34" s="627"/>
      <c r="G34" s="576" t="e">
        <f t="shared" si="0"/>
        <v>#N/A</v>
      </c>
      <c r="H34" s="389"/>
      <c r="I34" s="389"/>
      <c r="J34" s="389"/>
      <c r="K34" s="389"/>
      <c r="L34" s="389"/>
      <c r="M34" s="389"/>
      <c r="N34" s="389"/>
      <c r="O34" s="389"/>
      <c r="P34" s="389"/>
      <c r="Q34" s="389"/>
    </row>
    <row r="35" spans="1:17">
      <c r="A35" s="456">
        <v>27</v>
      </c>
      <c r="B35" s="457" t="s">
        <v>4969</v>
      </c>
      <c r="C35" s="474" t="s">
        <v>4970</v>
      </c>
      <c r="D35" s="474" t="s">
        <v>5278</v>
      </c>
      <c r="E35" s="626"/>
      <c r="F35" s="627"/>
      <c r="G35" s="576" t="e">
        <f t="shared" si="0"/>
        <v>#N/A</v>
      </c>
      <c r="H35" s="389"/>
      <c r="I35" s="389"/>
      <c r="J35" s="389"/>
      <c r="K35" s="389"/>
      <c r="L35" s="389"/>
      <c r="M35" s="389"/>
      <c r="N35" s="389"/>
      <c r="O35" s="389"/>
      <c r="P35" s="389"/>
      <c r="Q35" s="389"/>
    </row>
    <row r="36" spans="1:17">
      <c r="A36" s="456">
        <v>28</v>
      </c>
      <c r="B36" s="457" t="s">
        <v>4971</v>
      </c>
      <c r="C36" s="474" t="s">
        <v>4972</v>
      </c>
      <c r="D36" s="474" t="s">
        <v>4973</v>
      </c>
      <c r="E36" s="626"/>
      <c r="F36" s="627"/>
      <c r="G36" s="576" t="e">
        <f t="shared" si="0"/>
        <v>#N/A</v>
      </c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  <row r="37" spans="1:17">
      <c r="A37" s="456">
        <v>29</v>
      </c>
      <c r="B37" s="457" t="s">
        <v>4974</v>
      </c>
      <c r="C37" s="474" t="s">
        <v>5279</v>
      </c>
      <c r="D37" s="474" t="s">
        <v>5280</v>
      </c>
      <c r="E37" s="626"/>
      <c r="F37" s="627"/>
      <c r="G37" s="576" t="e">
        <f t="shared" si="0"/>
        <v>#N/A</v>
      </c>
      <c r="H37" s="389"/>
      <c r="I37" s="389"/>
      <c r="J37" s="389"/>
      <c r="K37" s="389"/>
      <c r="L37" s="389"/>
      <c r="M37" s="389"/>
      <c r="N37" s="389"/>
      <c r="O37" s="389"/>
      <c r="P37" s="389"/>
      <c r="Q37" s="389"/>
    </row>
    <row r="38" spans="1:17">
      <c r="A38" s="456">
        <v>30</v>
      </c>
      <c r="B38" s="457" t="s">
        <v>4975</v>
      </c>
      <c r="C38" s="474" t="s">
        <v>4976</v>
      </c>
      <c r="D38" s="474" t="s">
        <v>4977</v>
      </c>
      <c r="E38" s="626"/>
      <c r="F38" s="627"/>
      <c r="G38" s="576" t="e">
        <f t="shared" si="0"/>
        <v>#N/A</v>
      </c>
      <c r="H38" s="389"/>
      <c r="I38" s="389"/>
      <c r="J38" s="389"/>
      <c r="K38" s="389"/>
      <c r="L38" s="389"/>
      <c r="M38" s="389"/>
      <c r="N38" s="389"/>
      <c r="O38" s="389"/>
      <c r="P38" s="389"/>
      <c r="Q38" s="389"/>
    </row>
    <row r="39" spans="1:17">
      <c r="A39" s="456">
        <v>31</v>
      </c>
      <c r="B39" s="457" t="s">
        <v>4978</v>
      </c>
      <c r="C39" s="474" t="s">
        <v>4979</v>
      </c>
      <c r="D39" s="474" t="s">
        <v>5281</v>
      </c>
      <c r="E39" s="626"/>
      <c r="F39" s="627"/>
      <c r="G39" s="576" t="e">
        <f t="shared" si="0"/>
        <v>#N/A</v>
      </c>
      <c r="H39" s="389"/>
      <c r="I39" s="389"/>
      <c r="J39" s="389"/>
      <c r="K39" s="389"/>
      <c r="L39" s="389"/>
      <c r="M39" s="389"/>
      <c r="N39" s="389"/>
      <c r="O39" s="389"/>
      <c r="P39" s="389"/>
      <c r="Q39" s="389"/>
    </row>
    <row r="40" spans="1:17">
      <c r="A40" s="456">
        <v>32</v>
      </c>
      <c r="B40" s="457" t="s">
        <v>5282</v>
      </c>
      <c r="C40" s="474" t="s">
        <v>4980</v>
      </c>
      <c r="D40" s="474" t="s">
        <v>5283</v>
      </c>
      <c r="E40" s="626"/>
      <c r="F40" s="627"/>
      <c r="G40" s="576" t="e">
        <f t="shared" si="0"/>
        <v>#N/A</v>
      </c>
      <c r="H40" s="389"/>
      <c r="I40" s="389"/>
      <c r="J40" s="389"/>
      <c r="K40" s="389"/>
      <c r="L40" s="389"/>
      <c r="M40" s="389"/>
      <c r="N40" s="389"/>
      <c r="O40" s="389"/>
      <c r="P40" s="389"/>
      <c r="Q40" s="389"/>
    </row>
    <row r="41" spans="1:17">
      <c r="A41" s="456">
        <v>33</v>
      </c>
      <c r="B41" s="457" t="s">
        <v>4981</v>
      </c>
      <c r="C41" s="474" t="s">
        <v>5284</v>
      </c>
      <c r="D41" s="474" t="s">
        <v>5285</v>
      </c>
      <c r="E41" s="626"/>
      <c r="F41" s="627"/>
      <c r="G41" s="576" t="e">
        <f t="shared" si="0"/>
        <v>#N/A</v>
      </c>
      <c r="H41" s="389"/>
      <c r="I41" s="389"/>
      <c r="J41" s="389"/>
      <c r="K41" s="389"/>
      <c r="L41" s="389"/>
      <c r="M41" s="389"/>
      <c r="N41" s="389"/>
      <c r="O41" s="389"/>
      <c r="P41" s="389"/>
      <c r="Q41" s="389"/>
    </row>
    <row r="42" spans="1:17">
      <c r="A42" s="456">
        <v>34</v>
      </c>
      <c r="B42" s="457" t="s">
        <v>4982</v>
      </c>
      <c r="C42" s="474" t="s">
        <v>4983</v>
      </c>
      <c r="D42" s="474" t="s">
        <v>4984</v>
      </c>
      <c r="E42" s="626"/>
      <c r="F42" s="627"/>
      <c r="G42" s="576" t="e">
        <f t="shared" si="0"/>
        <v>#N/A</v>
      </c>
      <c r="H42" s="389"/>
      <c r="I42" s="389"/>
      <c r="J42" s="389"/>
      <c r="K42" s="389"/>
      <c r="L42" s="389"/>
      <c r="M42" s="389"/>
      <c r="N42" s="389"/>
      <c r="O42" s="389"/>
      <c r="P42" s="389"/>
      <c r="Q42" s="389"/>
    </row>
    <row r="43" spans="1:17">
      <c r="A43" s="456">
        <v>35</v>
      </c>
      <c r="B43" s="457" t="s">
        <v>4985</v>
      </c>
      <c r="C43" s="474" t="s">
        <v>4986</v>
      </c>
      <c r="D43" s="474" t="s">
        <v>4987</v>
      </c>
      <c r="E43" s="626"/>
      <c r="F43" s="627"/>
      <c r="G43" s="576" t="e">
        <f t="shared" si="0"/>
        <v>#N/A</v>
      </c>
      <c r="H43" s="389"/>
      <c r="I43" s="389"/>
      <c r="J43" s="389"/>
      <c r="K43" s="389"/>
      <c r="L43" s="389"/>
      <c r="M43" s="389"/>
      <c r="N43" s="389"/>
      <c r="O43" s="389"/>
      <c r="P43" s="389"/>
      <c r="Q43" s="389"/>
    </row>
    <row r="44" spans="1:17">
      <c r="A44" s="456">
        <v>36</v>
      </c>
      <c r="B44" s="457" t="s">
        <v>5286</v>
      </c>
      <c r="C44" s="474" t="s">
        <v>5287</v>
      </c>
      <c r="D44" s="474" t="s">
        <v>5288</v>
      </c>
      <c r="E44" s="626"/>
      <c r="F44" s="627"/>
      <c r="G44" s="576" t="e">
        <f t="shared" si="0"/>
        <v>#N/A</v>
      </c>
      <c r="H44" s="389"/>
      <c r="I44" s="389"/>
      <c r="J44" s="389"/>
      <c r="K44" s="389"/>
      <c r="L44" s="389"/>
      <c r="M44" s="389"/>
      <c r="N44" s="389"/>
      <c r="O44" s="389"/>
      <c r="P44" s="389"/>
      <c r="Q44" s="389"/>
    </row>
    <row r="45" spans="1:17">
      <c r="A45" s="456">
        <v>37</v>
      </c>
      <c r="B45" s="457" t="s">
        <v>4988</v>
      </c>
      <c r="C45" s="474" t="s">
        <v>4989</v>
      </c>
      <c r="D45" s="474" t="s">
        <v>5289</v>
      </c>
      <c r="E45" s="626"/>
      <c r="F45" s="627"/>
      <c r="G45" s="576" t="e">
        <f t="shared" si="0"/>
        <v>#N/A</v>
      </c>
      <c r="H45" s="389"/>
      <c r="I45" s="389"/>
      <c r="J45" s="389"/>
      <c r="K45" s="389"/>
      <c r="L45" s="389"/>
      <c r="M45" s="389"/>
      <c r="N45" s="389"/>
      <c r="O45" s="389"/>
      <c r="P45" s="389"/>
      <c r="Q45" s="389"/>
    </row>
    <row r="46" spans="1:17">
      <c r="A46" s="456">
        <v>38</v>
      </c>
      <c r="B46" s="457" t="s">
        <v>4990</v>
      </c>
      <c r="C46" s="474" t="s">
        <v>4991</v>
      </c>
      <c r="D46" s="474" t="s">
        <v>4992</v>
      </c>
      <c r="E46" s="626"/>
      <c r="F46" s="627"/>
      <c r="G46" s="576" t="e">
        <f t="shared" si="0"/>
        <v>#N/A</v>
      </c>
      <c r="H46" s="389"/>
      <c r="I46" s="389"/>
      <c r="J46" s="389"/>
      <c r="K46" s="389"/>
      <c r="L46" s="389"/>
      <c r="M46" s="389"/>
      <c r="N46" s="389"/>
      <c r="O46" s="389"/>
      <c r="P46" s="389"/>
      <c r="Q46" s="389"/>
    </row>
    <row r="47" spans="1:17">
      <c r="A47" s="456">
        <v>39</v>
      </c>
      <c r="B47" s="457" t="s">
        <v>4993</v>
      </c>
      <c r="C47" s="474" t="s">
        <v>4994</v>
      </c>
      <c r="D47" s="474" t="s">
        <v>5290</v>
      </c>
      <c r="E47" s="626"/>
      <c r="F47" s="627"/>
      <c r="G47" s="576" t="e">
        <f t="shared" si="0"/>
        <v>#N/A</v>
      </c>
      <c r="H47" s="389"/>
      <c r="I47" s="389"/>
      <c r="J47" s="389"/>
      <c r="K47" s="389"/>
      <c r="L47" s="389"/>
      <c r="M47" s="389"/>
      <c r="N47" s="389"/>
      <c r="O47" s="389"/>
      <c r="P47" s="389"/>
      <c r="Q47" s="389"/>
    </row>
    <row r="48" spans="1:17">
      <c r="A48" s="456">
        <v>40</v>
      </c>
      <c r="B48" s="457" t="s">
        <v>4995</v>
      </c>
      <c r="C48" s="474" t="s">
        <v>4996</v>
      </c>
      <c r="D48" s="474" t="s">
        <v>5291</v>
      </c>
      <c r="E48" s="626"/>
      <c r="F48" s="627"/>
      <c r="G48" s="576" t="e">
        <f t="shared" si="0"/>
        <v>#N/A</v>
      </c>
      <c r="H48" s="389"/>
      <c r="I48" s="389"/>
      <c r="J48" s="389"/>
      <c r="K48" s="389"/>
      <c r="L48" s="389"/>
      <c r="M48" s="389"/>
      <c r="N48" s="389"/>
      <c r="O48" s="389"/>
      <c r="P48" s="389"/>
      <c r="Q48" s="389"/>
    </row>
    <row r="49" spans="1:17">
      <c r="A49" s="456">
        <v>41</v>
      </c>
      <c r="B49" s="457" t="s">
        <v>4997</v>
      </c>
      <c r="C49" s="474" t="s">
        <v>5292</v>
      </c>
      <c r="D49" s="474" t="s">
        <v>4998</v>
      </c>
      <c r="E49" s="626"/>
      <c r="F49" s="627"/>
      <c r="G49" s="576" t="e">
        <f t="shared" si="0"/>
        <v>#N/A</v>
      </c>
      <c r="H49" s="389"/>
      <c r="I49" s="389"/>
      <c r="J49" s="389"/>
      <c r="K49" s="389"/>
      <c r="L49" s="389"/>
      <c r="M49" s="389"/>
      <c r="N49" s="389"/>
      <c r="O49" s="389"/>
      <c r="P49" s="389"/>
      <c r="Q49" s="389"/>
    </row>
    <row r="50" spans="1:17">
      <c r="A50" s="456">
        <v>42</v>
      </c>
      <c r="B50" s="457" t="s">
        <v>5293</v>
      </c>
      <c r="C50" s="474" t="s">
        <v>4999</v>
      </c>
      <c r="D50" s="474" t="s">
        <v>5000</v>
      </c>
      <c r="E50" s="626"/>
      <c r="F50" s="627"/>
      <c r="G50" s="576" t="e">
        <f t="shared" si="0"/>
        <v>#N/A</v>
      </c>
      <c r="H50" s="389"/>
      <c r="I50" s="389"/>
      <c r="J50" s="389"/>
      <c r="K50" s="389"/>
      <c r="L50" s="389"/>
      <c r="M50" s="389"/>
      <c r="N50" s="389"/>
      <c r="O50" s="389"/>
      <c r="P50" s="389"/>
      <c r="Q50" s="389"/>
    </row>
    <row r="51" spans="1:17">
      <c r="A51" s="456">
        <v>43</v>
      </c>
      <c r="B51" s="457" t="s">
        <v>5294</v>
      </c>
      <c r="C51" s="474" t="s">
        <v>5295</v>
      </c>
      <c r="D51" s="474" t="s">
        <v>5296</v>
      </c>
      <c r="E51" s="626"/>
      <c r="F51" s="627"/>
      <c r="G51" s="576" t="e">
        <f t="shared" si="0"/>
        <v>#N/A</v>
      </c>
      <c r="H51" s="389"/>
      <c r="I51" s="389"/>
      <c r="J51" s="389"/>
      <c r="K51" s="389"/>
      <c r="L51" s="389"/>
      <c r="M51" s="389"/>
      <c r="N51" s="389"/>
      <c r="O51" s="389"/>
      <c r="P51" s="389"/>
      <c r="Q51" s="389"/>
    </row>
    <row r="52" spans="1:17">
      <c r="A52" s="456">
        <v>44</v>
      </c>
      <c r="B52" s="457" t="s">
        <v>5297</v>
      </c>
      <c r="C52" s="474" t="s">
        <v>5001</v>
      </c>
      <c r="D52" s="474" t="s">
        <v>5298</v>
      </c>
      <c r="E52" s="626"/>
      <c r="F52" s="627"/>
      <c r="G52" s="576" t="e">
        <f t="shared" si="0"/>
        <v>#N/A</v>
      </c>
      <c r="H52" s="389"/>
      <c r="I52" s="389"/>
      <c r="J52" s="389"/>
      <c r="K52" s="389"/>
      <c r="L52" s="389"/>
      <c r="M52" s="389"/>
      <c r="N52" s="389"/>
      <c r="O52" s="389"/>
      <c r="P52" s="389"/>
      <c r="Q52" s="389"/>
    </row>
    <row r="53" spans="1:17">
      <c r="A53" s="456">
        <v>45</v>
      </c>
      <c r="B53" s="457" t="s">
        <v>5299</v>
      </c>
      <c r="C53" s="474" t="s">
        <v>5002</v>
      </c>
      <c r="D53" s="474" t="s">
        <v>5003</v>
      </c>
      <c r="E53" s="626"/>
      <c r="F53" s="627"/>
      <c r="G53" s="576" t="e">
        <f t="shared" si="0"/>
        <v>#N/A</v>
      </c>
      <c r="H53" s="389"/>
      <c r="I53" s="389"/>
      <c r="J53" s="389"/>
      <c r="K53" s="389"/>
      <c r="L53" s="389"/>
      <c r="M53" s="389"/>
      <c r="N53" s="389"/>
      <c r="O53" s="389"/>
      <c r="P53" s="389"/>
      <c r="Q53" s="389"/>
    </row>
    <row r="54" spans="1:17">
      <c r="A54" s="456">
        <v>46</v>
      </c>
      <c r="B54" s="457" t="s">
        <v>5300</v>
      </c>
      <c r="C54" s="474" t="s">
        <v>5301</v>
      </c>
      <c r="D54" s="474" t="s">
        <v>5302</v>
      </c>
      <c r="E54" s="626"/>
      <c r="F54" s="627"/>
      <c r="G54" s="576" t="e">
        <f t="shared" si="0"/>
        <v>#N/A</v>
      </c>
      <c r="H54" s="389"/>
      <c r="I54" s="389"/>
      <c r="J54" s="389"/>
      <c r="K54" s="389"/>
      <c r="L54" s="389"/>
      <c r="M54" s="389"/>
      <c r="N54" s="389"/>
      <c r="O54" s="389"/>
      <c r="P54" s="389"/>
      <c r="Q54" s="389"/>
    </row>
    <row r="55" spans="1:17">
      <c r="A55" s="456">
        <v>47</v>
      </c>
      <c r="B55" s="457" t="s">
        <v>5303</v>
      </c>
      <c r="C55" s="474" t="s">
        <v>5004</v>
      </c>
      <c r="D55" s="474" t="s">
        <v>5005</v>
      </c>
      <c r="E55" s="626"/>
      <c r="F55" s="627"/>
      <c r="G55" s="576" t="e">
        <f t="shared" si="0"/>
        <v>#N/A</v>
      </c>
      <c r="H55" s="389"/>
      <c r="I55" s="389"/>
      <c r="J55" s="389"/>
      <c r="K55" s="389"/>
      <c r="L55" s="389"/>
      <c r="M55" s="389"/>
      <c r="N55" s="389"/>
      <c r="O55" s="389"/>
      <c r="P55" s="389"/>
      <c r="Q55" s="389"/>
    </row>
    <row r="56" spans="1:17">
      <c r="A56" s="456">
        <v>48</v>
      </c>
      <c r="B56" s="457" t="s">
        <v>5006</v>
      </c>
      <c r="C56" s="474" t="s">
        <v>5304</v>
      </c>
      <c r="D56" s="474" t="s">
        <v>5007</v>
      </c>
      <c r="E56" s="626"/>
      <c r="F56" s="627"/>
      <c r="G56" s="576" t="e">
        <f t="shared" si="0"/>
        <v>#N/A</v>
      </c>
      <c r="H56" s="389"/>
      <c r="I56" s="389"/>
      <c r="J56" s="389"/>
      <c r="K56" s="389"/>
      <c r="L56" s="389"/>
      <c r="M56" s="389"/>
      <c r="N56" s="389"/>
      <c r="O56" s="389"/>
      <c r="P56" s="389"/>
      <c r="Q56" s="389"/>
    </row>
    <row r="57" spans="1:17">
      <c r="A57" s="456">
        <v>49</v>
      </c>
      <c r="B57" s="457" t="s">
        <v>5008</v>
      </c>
      <c r="C57" s="474" t="s">
        <v>5009</v>
      </c>
      <c r="D57" s="474" t="s">
        <v>5010</v>
      </c>
      <c r="E57" s="626"/>
      <c r="F57" s="627"/>
      <c r="G57" s="576" t="e">
        <f t="shared" si="0"/>
        <v>#N/A</v>
      </c>
      <c r="H57" s="389"/>
      <c r="I57" s="389"/>
      <c r="J57" s="389"/>
      <c r="K57" s="389"/>
      <c r="L57" s="389"/>
      <c r="M57" s="389"/>
      <c r="N57" s="389"/>
      <c r="O57" s="389"/>
      <c r="P57" s="389"/>
      <c r="Q57" s="389"/>
    </row>
    <row r="58" spans="1:17">
      <c r="A58" s="456">
        <v>50</v>
      </c>
      <c r="B58" s="457" t="s">
        <v>5011</v>
      </c>
      <c r="C58" s="474" t="s">
        <v>5305</v>
      </c>
      <c r="D58" s="474" t="s">
        <v>5306</v>
      </c>
      <c r="E58" s="626"/>
      <c r="F58" s="627"/>
      <c r="G58" s="576" t="e">
        <f t="shared" si="0"/>
        <v>#N/A</v>
      </c>
      <c r="H58" s="389"/>
      <c r="I58" s="389"/>
      <c r="J58" s="389"/>
      <c r="K58" s="389"/>
      <c r="L58" s="389"/>
      <c r="M58" s="389"/>
      <c r="N58" s="389"/>
      <c r="O58" s="389"/>
      <c r="P58" s="389"/>
      <c r="Q58" s="389"/>
    </row>
    <row r="59" spans="1:17">
      <c r="A59" s="456">
        <v>51</v>
      </c>
      <c r="B59" s="457" t="s">
        <v>5012</v>
      </c>
      <c r="C59" s="474" t="s">
        <v>5013</v>
      </c>
      <c r="D59" s="474" t="s">
        <v>5307</v>
      </c>
      <c r="E59" s="626"/>
      <c r="F59" s="627"/>
      <c r="G59" s="576" t="e">
        <f t="shared" si="0"/>
        <v>#N/A</v>
      </c>
      <c r="H59" s="389"/>
      <c r="I59" s="389"/>
      <c r="J59" s="389"/>
      <c r="K59" s="389"/>
      <c r="L59" s="389"/>
      <c r="M59" s="389"/>
      <c r="N59" s="389"/>
      <c r="O59" s="389"/>
      <c r="P59" s="389"/>
      <c r="Q59" s="389"/>
    </row>
    <row r="60" spans="1:17">
      <c r="A60" s="456">
        <v>52</v>
      </c>
      <c r="B60" s="457" t="s">
        <v>5014</v>
      </c>
      <c r="C60" s="474" t="s">
        <v>5015</v>
      </c>
      <c r="D60" s="474" t="s">
        <v>5308</v>
      </c>
      <c r="E60" s="626"/>
      <c r="F60" s="627"/>
      <c r="G60" s="576" t="e">
        <f t="shared" si="0"/>
        <v>#N/A</v>
      </c>
      <c r="H60" s="389"/>
      <c r="I60" s="389"/>
      <c r="J60" s="389"/>
      <c r="K60" s="389"/>
      <c r="L60" s="389"/>
      <c r="M60" s="389"/>
      <c r="N60" s="389"/>
      <c r="O60" s="389"/>
      <c r="P60" s="389"/>
      <c r="Q60" s="389"/>
    </row>
    <row r="61" spans="1:17">
      <c r="A61" s="456">
        <v>53</v>
      </c>
      <c r="B61" s="457" t="s">
        <v>5309</v>
      </c>
      <c r="C61" s="474" t="s">
        <v>5016</v>
      </c>
      <c r="D61" s="474" t="s">
        <v>5017</v>
      </c>
      <c r="E61" s="626"/>
      <c r="F61" s="627"/>
      <c r="G61" s="576" t="e">
        <f t="shared" si="0"/>
        <v>#N/A</v>
      </c>
      <c r="H61" s="389"/>
      <c r="I61" s="389"/>
      <c r="J61" s="389"/>
      <c r="K61" s="389"/>
      <c r="L61" s="389"/>
      <c r="M61" s="389"/>
      <c r="N61" s="389"/>
      <c r="O61" s="389"/>
      <c r="P61" s="389"/>
      <c r="Q61" s="389"/>
    </row>
    <row r="62" spans="1:17">
      <c r="A62" s="456">
        <v>54</v>
      </c>
      <c r="B62" s="457" t="s">
        <v>5018</v>
      </c>
      <c r="C62" s="474" t="s">
        <v>5019</v>
      </c>
      <c r="D62" s="474" t="s">
        <v>5310</v>
      </c>
      <c r="E62" s="626"/>
      <c r="F62" s="627"/>
      <c r="G62" s="576" t="e">
        <f t="shared" si="0"/>
        <v>#N/A</v>
      </c>
      <c r="H62" s="389"/>
      <c r="I62" s="389"/>
      <c r="J62" s="389"/>
      <c r="K62" s="389"/>
      <c r="L62" s="389"/>
      <c r="M62" s="389"/>
      <c r="N62" s="389"/>
      <c r="O62" s="389"/>
      <c r="P62" s="389"/>
      <c r="Q62" s="389"/>
    </row>
    <row r="63" spans="1:17">
      <c r="A63" s="456">
        <v>55</v>
      </c>
      <c r="B63" s="457" t="s">
        <v>5020</v>
      </c>
      <c r="C63" s="474" t="s">
        <v>5021</v>
      </c>
      <c r="D63" s="474" t="s">
        <v>5022</v>
      </c>
      <c r="E63" s="626"/>
      <c r="F63" s="627"/>
      <c r="G63" s="576" t="e">
        <f t="shared" si="0"/>
        <v>#N/A</v>
      </c>
      <c r="H63" s="389"/>
      <c r="I63" s="389"/>
      <c r="J63" s="389"/>
      <c r="K63" s="389"/>
      <c r="L63" s="389"/>
      <c r="M63" s="389"/>
      <c r="N63" s="389"/>
      <c r="O63" s="389"/>
      <c r="P63" s="389"/>
      <c r="Q63" s="389"/>
    </row>
    <row r="64" spans="1:17">
      <c r="A64" s="456">
        <v>56</v>
      </c>
      <c r="B64" s="457" t="s">
        <v>5023</v>
      </c>
      <c r="C64" s="474" t="s">
        <v>5024</v>
      </c>
      <c r="D64" s="474" t="s">
        <v>5025</v>
      </c>
      <c r="E64" s="626"/>
      <c r="F64" s="627"/>
      <c r="G64" s="576" t="e">
        <f t="shared" si="0"/>
        <v>#N/A</v>
      </c>
      <c r="H64" s="389"/>
      <c r="I64" s="389"/>
      <c r="J64" s="389"/>
      <c r="K64" s="389"/>
      <c r="L64" s="389"/>
      <c r="M64" s="389"/>
      <c r="N64" s="389"/>
      <c r="O64" s="389"/>
      <c r="P64" s="389"/>
      <c r="Q64" s="389"/>
    </row>
    <row r="65" spans="1:17">
      <c r="A65" s="456">
        <v>57</v>
      </c>
      <c r="B65" s="457" t="s">
        <v>5026</v>
      </c>
      <c r="C65" s="474" t="s">
        <v>5027</v>
      </c>
      <c r="D65" s="474" t="s">
        <v>5311</v>
      </c>
      <c r="E65" s="626"/>
      <c r="F65" s="627"/>
      <c r="G65" s="576" t="e">
        <f t="shared" si="0"/>
        <v>#N/A</v>
      </c>
      <c r="H65" s="389"/>
      <c r="I65" s="389"/>
      <c r="J65" s="389"/>
      <c r="K65" s="389"/>
      <c r="L65" s="389"/>
      <c r="M65" s="389"/>
      <c r="N65" s="389"/>
      <c r="O65" s="389"/>
      <c r="P65" s="389"/>
      <c r="Q65" s="389"/>
    </row>
    <row r="66" spans="1:17">
      <c r="A66" s="456">
        <v>58</v>
      </c>
      <c r="B66" s="457" t="s">
        <v>5028</v>
      </c>
      <c r="C66" s="474" t="s">
        <v>5312</v>
      </c>
      <c r="D66" s="474" t="s">
        <v>5029</v>
      </c>
      <c r="E66" s="626"/>
      <c r="F66" s="627"/>
      <c r="G66" s="576" t="e">
        <f t="shared" si="0"/>
        <v>#N/A</v>
      </c>
      <c r="H66" s="389"/>
      <c r="I66" s="389"/>
      <c r="J66" s="389"/>
      <c r="K66" s="389"/>
      <c r="L66" s="389"/>
      <c r="M66" s="389"/>
      <c r="N66" s="389"/>
      <c r="O66" s="389"/>
      <c r="P66" s="389"/>
      <c r="Q66" s="389"/>
    </row>
    <row r="67" spans="1:17">
      <c r="A67" s="456">
        <v>59</v>
      </c>
      <c r="B67" s="457" t="s">
        <v>5030</v>
      </c>
      <c r="C67" s="474" t="s">
        <v>5031</v>
      </c>
      <c r="D67" s="474" t="s">
        <v>5313</v>
      </c>
      <c r="E67" s="626"/>
      <c r="F67" s="627"/>
      <c r="G67" s="576" t="e">
        <f t="shared" si="0"/>
        <v>#N/A</v>
      </c>
      <c r="H67" s="389"/>
      <c r="I67" s="389"/>
      <c r="J67" s="389"/>
      <c r="K67" s="389"/>
      <c r="L67" s="389"/>
      <c r="M67" s="389"/>
      <c r="N67" s="389"/>
      <c r="O67" s="389"/>
      <c r="P67" s="389"/>
      <c r="Q67" s="389"/>
    </row>
    <row r="68" spans="1:17">
      <c r="A68" s="456">
        <v>60</v>
      </c>
      <c r="B68" s="457" t="s">
        <v>5314</v>
      </c>
      <c r="C68" s="474" t="s">
        <v>5032</v>
      </c>
      <c r="D68" s="474" t="s">
        <v>5033</v>
      </c>
      <c r="E68" s="626"/>
      <c r="F68" s="627"/>
      <c r="G68" s="576" t="e">
        <f t="shared" si="0"/>
        <v>#N/A</v>
      </c>
      <c r="H68" s="389"/>
      <c r="I68" s="389"/>
      <c r="J68" s="389"/>
      <c r="K68" s="389"/>
      <c r="L68" s="389"/>
      <c r="M68" s="389"/>
      <c r="N68" s="389"/>
      <c r="O68" s="389"/>
      <c r="P68" s="389"/>
      <c r="Q68" s="389"/>
    </row>
    <row r="69" spans="1:17">
      <c r="A69" s="456">
        <v>61</v>
      </c>
      <c r="B69" s="457" t="s">
        <v>5034</v>
      </c>
      <c r="C69" s="474" t="s">
        <v>5315</v>
      </c>
      <c r="D69" s="474" t="s">
        <v>5035</v>
      </c>
      <c r="E69" s="626"/>
      <c r="F69" s="627"/>
      <c r="G69" s="576" t="e">
        <f t="shared" si="0"/>
        <v>#N/A</v>
      </c>
      <c r="H69" s="389"/>
      <c r="I69" s="389"/>
      <c r="J69" s="389"/>
      <c r="K69" s="389"/>
      <c r="L69" s="389"/>
      <c r="M69" s="389"/>
      <c r="N69" s="389"/>
      <c r="O69" s="389"/>
      <c r="P69" s="389"/>
      <c r="Q69" s="389"/>
    </row>
    <row r="70" spans="1:17">
      <c r="A70" s="456">
        <v>62</v>
      </c>
      <c r="B70" s="457" t="s">
        <v>5036</v>
      </c>
      <c r="C70" s="474" t="s">
        <v>5037</v>
      </c>
      <c r="D70" s="474" t="s">
        <v>5038</v>
      </c>
      <c r="E70" s="626"/>
      <c r="F70" s="627"/>
      <c r="G70" s="576" t="e">
        <f t="shared" si="0"/>
        <v>#N/A</v>
      </c>
      <c r="H70" s="389"/>
      <c r="I70" s="389"/>
      <c r="J70" s="389"/>
      <c r="K70" s="389"/>
      <c r="L70" s="389"/>
      <c r="M70" s="389"/>
      <c r="N70" s="389"/>
      <c r="O70" s="389"/>
      <c r="P70" s="389"/>
      <c r="Q70" s="389"/>
    </row>
    <row r="71" spans="1:17">
      <c r="A71" s="456">
        <v>63</v>
      </c>
      <c r="B71" s="457" t="s">
        <v>5316</v>
      </c>
      <c r="C71" s="474" t="s">
        <v>5039</v>
      </c>
      <c r="D71" s="474" t="s">
        <v>5317</v>
      </c>
      <c r="E71" s="626"/>
      <c r="F71" s="627"/>
      <c r="G71" s="576" t="e">
        <f t="shared" si="0"/>
        <v>#N/A</v>
      </c>
      <c r="H71" s="389"/>
      <c r="I71" s="389"/>
      <c r="J71" s="389"/>
      <c r="K71" s="389"/>
      <c r="L71" s="389"/>
      <c r="M71" s="389"/>
      <c r="N71" s="389"/>
      <c r="O71" s="389"/>
      <c r="P71" s="389"/>
      <c r="Q71" s="389"/>
    </row>
    <row r="72" spans="1:17">
      <c r="A72" s="456">
        <v>64</v>
      </c>
      <c r="B72" s="457" t="s">
        <v>5040</v>
      </c>
      <c r="C72" s="474" t="s">
        <v>5318</v>
      </c>
      <c r="D72" s="474" t="s">
        <v>5041</v>
      </c>
      <c r="E72" s="626"/>
      <c r="F72" s="627"/>
      <c r="G72" s="576" t="e">
        <f t="shared" si="0"/>
        <v>#N/A</v>
      </c>
      <c r="H72" s="389"/>
      <c r="I72" s="389"/>
      <c r="J72" s="389"/>
      <c r="K72" s="389"/>
      <c r="L72" s="389"/>
      <c r="M72" s="389"/>
      <c r="N72" s="389"/>
      <c r="O72" s="389"/>
      <c r="P72" s="389"/>
      <c r="Q72" s="389"/>
    </row>
    <row r="73" spans="1:17">
      <c r="A73" s="456">
        <v>65</v>
      </c>
      <c r="B73" s="457" t="s">
        <v>5042</v>
      </c>
      <c r="C73" s="474" t="s">
        <v>5043</v>
      </c>
      <c r="D73" s="474" t="s">
        <v>5044</v>
      </c>
      <c r="E73" s="626"/>
      <c r="F73" s="627"/>
      <c r="G73" s="576" t="e">
        <f t="shared" si="0"/>
        <v>#N/A</v>
      </c>
      <c r="H73" s="389"/>
      <c r="I73" s="389"/>
      <c r="J73" s="389"/>
      <c r="K73" s="389"/>
      <c r="L73" s="389"/>
      <c r="M73" s="389"/>
      <c r="N73" s="389"/>
      <c r="O73" s="389"/>
      <c r="P73" s="389"/>
      <c r="Q73" s="389"/>
    </row>
    <row r="74" spans="1:17">
      <c r="A74" s="456">
        <v>66</v>
      </c>
      <c r="B74" s="459" t="s">
        <v>5045</v>
      </c>
      <c r="C74" s="474" t="s">
        <v>5319</v>
      </c>
      <c r="D74" s="474" t="s">
        <v>5046</v>
      </c>
      <c r="E74" s="626"/>
      <c r="F74" s="627"/>
      <c r="G74" s="576" t="e">
        <f t="shared" ref="G74:G137" si="1">VLOOKUP(E74,$H$9:$I$12,2,0)</f>
        <v>#N/A</v>
      </c>
      <c r="H74" s="389"/>
      <c r="I74" s="389"/>
      <c r="J74" s="389"/>
      <c r="K74" s="389"/>
      <c r="L74" s="389"/>
      <c r="M74" s="389"/>
      <c r="N74" s="389"/>
      <c r="O74" s="389"/>
      <c r="P74" s="389"/>
      <c r="Q74" s="389"/>
    </row>
    <row r="75" spans="1:17">
      <c r="A75" s="456">
        <v>67</v>
      </c>
      <c r="B75" s="457" t="s">
        <v>5047</v>
      </c>
      <c r="C75" s="474" t="s">
        <v>5048</v>
      </c>
      <c r="D75" s="474" t="s">
        <v>5049</v>
      </c>
      <c r="E75" s="626"/>
      <c r="F75" s="627"/>
      <c r="G75" s="576" t="e">
        <f t="shared" si="1"/>
        <v>#N/A</v>
      </c>
      <c r="H75" s="389"/>
      <c r="I75" s="389"/>
      <c r="J75" s="389"/>
      <c r="K75" s="389"/>
      <c r="L75" s="389"/>
      <c r="M75" s="389"/>
      <c r="N75" s="389"/>
      <c r="O75" s="389"/>
      <c r="P75" s="389"/>
      <c r="Q75" s="389"/>
    </row>
    <row r="76" spans="1:17">
      <c r="A76" s="456">
        <v>68</v>
      </c>
      <c r="B76" s="457" t="s">
        <v>5050</v>
      </c>
      <c r="C76" s="474" t="s">
        <v>5051</v>
      </c>
      <c r="D76" s="474" t="s">
        <v>5052</v>
      </c>
      <c r="E76" s="626"/>
      <c r="F76" s="627"/>
      <c r="G76" s="576" t="e">
        <f t="shared" si="1"/>
        <v>#N/A</v>
      </c>
      <c r="H76" s="389"/>
      <c r="I76" s="389"/>
      <c r="J76" s="389"/>
      <c r="K76" s="389"/>
      <c r="L76" s="389"/>
      <c r="M76" s="389"/>
      <c r="N76" s="389"/>
      <c r="O76" s="389"/>
      <c r="P76" s="389"/>
      <c r="Q76" s="389"/>
    </row>
    <row r="77" spans="1:17">
      <c r="A77" s="456">
        <v>69</v>
      </c>
      <c r="B77" s="459" t="s">
        <v>5053</v>
      </c>
      <c r="C77" s="474" t="s">
        <v>5054</v>
      </c>
      <c r="D77" s="474" t="s">
        <v>5055</v>
      </c>
      <c r="E77" s="626"/>
      <c r="F77" s="627"/>
      <c r="G77" s="576" t="e">
        <f t="shared" si="1"/>
        <v>#N/A</v>
      </c>
      <c r="H77" s="389"/>
      <c r="I77" s="389"/>
      <c r="J77" s="389"/>
      <c r="K77" s="389"/>
      <c r="L77" s="389"/>
      <c r="M77" s="389"/>
      <c r="N77" s="389"/>
      <c r="O77" s="389"/>
      <c r="P77" s="389"/>
      <c r="Q77" s="389"/>
    </row>
    <row r="78" spans="1:17">
      <c r="A78" s="456">
        <v>70</v>
      </c>
      <c r="B78" s="457" t="s">
        <v>5056</v>
      </c>
      <c r="C78" s="474" t="s">
        <v>5057</v>
      </c>
      <c r="D78" s="474" t="s">
        <v>5320</v>
      </c>
      <c r="E78" s="626"/>
      <c r="F78" s="627"/>
      <c r="G78" s="576" t="e">
        <f t="shared" si="1"/>
        <v>#N/A</v>
      </c>
      <c r="H78" s="389"/>
      <c r="I78" s="389"/>
      <c r="J78" s="389"/>
      <c r="K78" s="389"/>
      <c r="L78" s="389"/>
      <c r="M78" s="389"/>
      <c r="N78" s="389"/>
      <c r="O78" s="389"/>
      <c r="P78" s="389"/>
      <c r="Q78" s="389"/>
    </row>
    <row r="79" spans="1:17">
      <c r="A79" s="456">
        <v>71</v>
      </c>
      <c r="B79" s="457" t="s">
        <v>5321</v>
      </c>
      <c r="C79" s="474" t="s">
        <v>5058</v>
      </c>
      <c r="D79" s="474" t="s">
        <v>5059</v>
      </c>
      <c r="E79" s="626"/>
      <c r="F79" s="627"/>
      <c r="G79" s="576" t="e">
        <f t="shared" si="1"/>
        <v>#N/A</v>
      </c>
      <c r="H79" s="389"/>
      <c r="I79" s="389"/>
      <c r="J79" s="389"/>
      <c r="K79" s="389"/>
      <c r="L79" s="389"/>
      <c r="M79" s="389"/>
      <c r="N79" s="389"/>
      <c r="O79" s="389"/>
      <c r="P79" s="389"/>
      <c r="Q79" s="389"/>
    </row>
    <row r="80" spans="1:17">
      <c r="A80" s="456">
        <v>72</v>
      </c>
      <c r="B80" s="457" t="s">
        <v>5060</v>
      </c>
      <c r="C80" s="474" t="s">
        <v>5322</v>
      </c>
      <c r="D80" s="474" t="s">
        <v>5323</v>
      </c>
      <c r="E80" s="626"/>
      <c r="F80" s="627"/>
      <c r="G80" s="576" t="e">
        <f t="shared" si="1"/>
        <v>#N/A</v>
      </c>
      <c r="H80" s="389"/>
      <c r="I80" s="389"/>
      <c r="J80" s="389"/>
      <c r="K80" s="389"/>
      <c r="L80" s="389"/>
      <c r="M80" s="389"/>
      <c r="N80" s="389"/>
      <c r="O80" s="389"/>
      <c r="P80" s="389"/>
      <c r="Q80" s="389"/>
    </row>
    <row r="81" spans="1:17">
      <c r="A81" s="456">
        <v>73</v>
      </c>
      <c r="B81" s="457" t="s">
        <v>5061</v>
      </c>
      <c r="C81" s="474" t="s">
        <v>5062</v>
      </c>
      <c r="D81" s="474" t="s">
        <v>5324</v>
      </c>
      <c r="E81" s="626"/>
      <c r="F81" s="627"/>
      <c r="G81" s="576" t="e">
        <f t="shared" si="1"/>
        <v>#N/A</v>
      </c>
      <c r="H81" s="389"/>
      <c r="I81" s="389"/>
      <c r="J81" s="389"/>
      <c r="K81" s="389"/>
      <c r="L81" s="389"/>
      <c r="M81" s="389"/>
      <c r="N81" s="389"/>
      <c r="O81" s="389"/>
      <c r="P81" s="389"/>
      <c r="Q81" s="389"/>
    </row>
    <row r="82" spans="1:17">
      <c r="A82" s="456">
        <v>74</v>
      </c>
      <c r="B82" s="457" t="s">
        <v>5063</v>
      </c>
      <c r="C82" s="474" t="s">
        <v>5325</v>
      </c>
      <c r="D82" s="474" t="s">
        <v>5326</v>
      </c>
      <c r="E82" s="626"/>
      <c r="F82" s="627"/>
      <c r="G82" s="576" t="e">
        <f t="shared" si="1"/>
        <v>#N/A</v>
      </c>
      <c r="H82" s="389"/>
      <c r="I82" s="389"/>
      <c r="J82" s="389"/>
      <c r="K82" s="389"/>
      <c r="L82" s="389"/>
      <c r="M82" s="389"/>
      <c r="N82" s="389"/>
      <c r="O82" s="389"/>
      <c r="P82" s="389"/>
      <c r="Q82" s="389"/>
    </row>
    <row r="83" spans="1:17">
      <c r="A83" s="456">
        <v>75</v>
      </c>
      <c r="B83" s="457" t="s">
        <v>5064</v>
      </c>
      <c r="C83" s="474" t="s">
        <v>5065</v>
      </c>
      <c r="D83" s="474" t="s">
        <v>5066</v>
      </c>
      <c r="E83" s="626"/>
      <c r="F83" s="627"/>
      <c r="G83" s="576" t="e">
        <f t="shared" si="1"/>
        <v>#N/A</v>
      </c>
      <c r="H83" s="389"/>
      <c r="I83" s="389"/>
      <c r="J83" s="389"/>
      <c r="K83" s="389"/>
      <c r="L83" s="389"/>
      <c r="M83" s="389"/>
      <c r="N83" s="389"/>
      <c r="O83" s="389"/>
      <c r="P83" s="389"/>
      <c r="Q83" s="389"/>
    </row>
    <row r="84" spans="1:17">
      <c r="A84" s="456">
        <v>76</v>
      </c>
      <c r="B84" s="457" t="s">
        <v>5327</v>
      </c>
      <c r="C84" s="474" t="s">
        <v>5067</v>
      </c>
      <c r="D84" s="474" t="s">
        <v>5068</v>
      </c>
      <c r="E84" s="626"/>
      <c r="F84" s="627"/>
      <c r="G84" s="576" t="e">
        <f t="shared" si="1"/>
        <v>#N/A</v>
      </c>
      <c r="H84" s="389"/>
      <c r="I84" s="389"/>
      <c r="J84" s="389"/>
      <c r="K84" s="389"/>
      <c r="L84" s="389"/>
      <c r="M84" s="389"/>
      <c r="N84" s="389"/>
      <c r="O84" s="389"/>
      <c r="P84" s="389"/>
      <c r="Q84" s="389"/>
    </row>
    <row r="85" spans="1:17">
      <c r="A85" s="456">
        <v>77</v>
      </c>
      <c r="B85" s="457" t="s">
        <v>5069</v>
      </c>
      <c r="C85" s="474" t="s">
        <v>5070</v>
      </c>
      <c r="D85" s="474" t="s">
        <v>5328</v>
      </c>
      <c r="E85" s="626"/>
      <c r="F85" s="627"/>
      <c r="G85" s="576" t="e">
        <f t="shared" si="1"/>
        <v>#N/A</v>
      </c>
      <c r="H85" s="389"/>
      <c r="I85" s="389"/>
      <c r="J85" s="389"/>
      <c r="K85" s="389"/>
      <c r="L85" s="389"/>
      <c r="M85" s="389"/>
      <c r="N85" s="389"/>
      <c r="O85" s="389"/>
      <c r="P85" s="389"/>
      <c r="Q85" s="389"/>
    </row>
    <row r="86" spans="1:17">
      <c r="A86" s="456">
        <v>78</v>
      </c>
      <c r="B86" s="457" t="s">
        <v>5071</v>
      </c>
      <c r="C86" s="474" t="s">
        <v>5072</v>
      </c>
      <c r="D86" s="474" t="s">
        <v>5329</v>
      </c>
      <c r="E86" s="626"/>
      <c r="F86" s="627"/>
      <c r="G86" s="576" t="e">
        <f t="shared" si="1"/>
        <v>#N/A</v>
      </c>
      <c r="H86" s="389"/>
      <c r="I86" s="389"/>
      <c r="J86" s="389"/>
      <c r="K86" s="389"/>
      <c r="L86" s="389"/>
      <c r="M86" s="389"/>
      <c r="N86" s="389"/>
      <c r="O86" s="389"/>
      <c r="P86" s="389"/>
      <c r="Q86" s="389"/>
    </row>
    <row r="87" spans="1:17">
      <c r="A87" s="456">
        <v>79</v>
      </c>
      <c r="B87" s="457" t="s">
        <v>5330</v>
      </c>
      <c r="C87" s="474" t="s">
        <v>5073</v>
      </c>
      <c r="D87" s="474" t="s">
        <v>5331</v>
      </c>
      <c r="E87" s="626"/>
      <c r="F87" s="627"/>
      <c r="G87" s="576" t="e">
        <f t="shared" si="1"/>
        <v>#N/A</v>
      </c>
      <c r="H87" s="389"/>
      <c r="I87" s="389"/>
      <c r="J87" s="389"/>
      <c r="K87" s="389"/>
      <c r="L87" s="389"/>
      <c r="M87" s="389"/>
      <c r="N87" s="389"/>
      <c r="O87" s="389"/>
      <c r="P87" s="389"/>
      <c r="Q87" s="389"/>
    </row>
    <row r="88" spans="1:17">
      <c r="A88" s="456">
        <v>80</v>
      </c>
      <c r="B88" s="457" t="s">
        <v>5074</v>
      </c>
      <c r="C88" s="474" t="s">
        <v>5332</v>
      </c>
      <c r="D88" s="474" t="s">
        <v>5075</v>
      </c>
      <c r="E88" s="626"/>
      <c r="F88" s="627"/>
      <c r="G88" s="576" t="e">
        <f t="shared" si="1"/>
        <v>#N/A</v>
      </c>
      <c r="H88" s="389"/>
      <c r="I88" s="389"/>
      <c r="J88" s="389"/>
      <c r="K88" s="389"/>
      <c r="L88" s="389"/>
      <c r="M88" s="389"/>
      <c r="N88" s="389"/>
      <c r="O88" s="389"/>
      <c r="P88" s="389"/>
      <c r="Q88" s="389"/>
    </row>
    <row r="89" spans="1:17">
      <c r="A89" s="456">
        <v>81</v>
      </c>
      <c r="B89" s="457" t="s">
        <v>5076</v>
      </c>
      <c r="C89" s="474" t="s">
        <v>5077</v>
      </c>
      <c r="D89" s="474" t="s">
        <v>5078</v>
      </c>
      <c r="E89" s="626"/>
      <c r="F89" s="627"/>
      <c r="G89" s="576" t="e">
        <f t="shared" si="1"/>
        <v>#N/A</v>
      </c>
      <c r="H89" s="389"/>
      <c r="I89" s="389"/>
      <c r="J89" s="389"/>
      <c r="K89" s="389"/>
      <c r="L89" s="389"/>
      <c r="M89" s="389"/>
      <c r="N89" s="389"/>
      <c r="O89" s="389"/>
      <c r="P89" s="389"/>
      <c r="Q89" s="389"/>
    </row>
    <row r="90" spans="1:17">
      <c r="A90" s="456">
        <v>82</v>
      </c>
      <c r="B90" s="457" t="s">
        <v>5079</v>
      </c>
      <c r="C90" s="474" t="s">
        <v>5080</v>
      </c>
      <c r="D90" s="474" t="s">
        <v>5333</v>
      </c>
      <c r="E90" s="626"/>
      <c r="F90" s="627"/>
      <c r="G90" s="576" t="e">
        <f t="shared" si="1"/>
        <v>#N/A</v>
      </c>
      <c r="H90" s="389"/>
      <c r="I90" s="389"/>
      <c r="J90" s="389"/>
      <c r="K90" s="389"/>
      <c r="L90" s="389"/>
      <c r="M90" s="389"/>
      <c r="N90" s="389"/>
      <c r="O90" s="389"/>
      <c r="P90" s="389"/>
      <c r="Q90" s="389"/>
    </row>
    <row r="91" spans="1:17">
      <c r="A91" s="456">
        <v>83</v>
      </c>
      <c r="B91" s="457" t="s">
        <v>5081</v>
      </c>
      <c r="C91" s="474" t="s">
        <v>5082</v>
      </c>
      <c r="D91" s="474" t="s">
        <v>5334</v>
      </c>
      <c r="E91" s="626"/>
      <c r="F91" s="627"/>
      <c r="G91" s="576" t="e">
        <f t="shared" si="1"/>
        <v>#N/A</v>
      </c>
      <c r="H91" s="389"/>
      <c r="I91" s="389"/>
      <c r="J91" s="389"/>
      <c r="K91" s="389"/>
      <c r="L91" s="389"/>
      <c r="M91" s="389"/>
      <c r="N91" s="389"/>
      <c r="O91" s="389"/>
      <c r="P91" s="389"/>
      <c r="Q91" s="389"/>
    </row>
    <row r="92" spans="1:17">
      <c r="A92" s="456">
        <v>84</v>
      </c>
      <c r="B92" s="457" t="s">
        <v>5083</v>
      </c>
      <c r="C92" s="474" t="s">
        <v>5335</v>
      </c>
      <c r="D92" s="474" t="s">
        <v>5336</v>
      </c>
      <c r="E92" s="626"/>
      <c r="F92" s="627"/>
      <c r="G92" s="576" t="e">
        <f t="shared" si="1"/>
        <v>#N/A</v>
      </c>
      <c r="H92" s="389"/>
      <c r="I92" s="389"/>
      <c r="J92" s="389"/>
      <c r="K92" s="389"/>
      <c r="L92" s="389"/>
      <c r="M92" s="389"/>
      <c r="N92" s="389"/>
      <c r="O92" s="389"/>
      <c r="P92" s="389"/>
      <c r="Q92" s="389"/>
    </row>
    <row r="93" spans="1:17">
      <c r="A93" s="456">
        <v>85</v>
      </c>
      <c r="B93" s="457" t="s">
        <v>5084</v>
      </c>
      <c r="C93" s="474" t="s">
        <v>5085</v>
      </c>
      <c r="D93" s="474" t="s">
        <v>5086</v>
      </c>
      <c r="E93" s="626"/>
      <c r="F93" s="627"/>
      <c r="G93" s="576" t="e">
        <f t="shared" si="1"/>
        <v>#N/A</v>
      </c>
      <c r="H93" s="389"/>
      <c r="I93" s="389"/>
      <c r="J93" s="389"/>
      <c r="K93" s="389"/>
      <c r="L93" s="389"/>
      <c r="M93" s="389"/>
      <c r="N93" s="389"/>
      <c r="O93" s="389"/>
      <c r="P93" s="389"/>
      <c r="Q93" s="389"/>
    </row>
    <row r="94" spans="1:17">
      <c r="A94" s="456">
        <v>86</v>
      </c>
      <c r="B94" s="457" t="s">
        <v>5087</v>
      </c>
      <c r="C94" s="474" t="s">
        <v>5337</v>
      </c>
      <c r="D94" s="474" t="s">
        <v>5088</v>
      </c>
      <c r="E94" s="626"/>
      <c r="F94" s="627"/>
      <c r="G94" s="576" t="e">
        <f t="shared" si="1"/>
        <v>#N/A</v>
      </c>
      <c r="H94" s="389"/>
      <c r="I94" s="389"/>
      <c r="J94" s="389"/>
      <c r="K94" s="389"/>
      <c r="L94" s="389"/>
      <c r="M94" s="389"/>
      <c r="N94" s="389"/>
      <c r="O94" s="389"/>
      <c r="P94" s="389"/>
      <c r="Q94" s="389"/>
    </row>
    <row r="95" spans="1:17">
      <c r="A95" s="456">
        <v>87</v>
      </c>
      <c r="B95" s="457" t="s">
        <v>5089</v>
      </c>
      <c r="C95" s="474" t="s">
        <v>5338</v>
      </c>
      <c r="D95" s="474" t="s">
        <v>5339</v>
      </c>
      <c r="E95" s="626"/>
      <c r="F95" s="627"/>
      <c r="G95" s="576" t="e">
        <f t="shared" si="1"/>
        <v>#N/A</v>
      </c>
      <c r="H95" s="389"/>
      <c r="I95" s="389"/>
      <c r="J95" s="389"/>
      <c r="K95" s="389"/>
      <c r="L95" s="389"/>
      <c r="M95" s="389"/>
      <c r="N95" s="389"/>
      <c r="O95" s="389"/>
      <c r="P95" s="389"/>
      <c r="Q95" s="389"/>
    </row>
    <row r="96" spans="1:17">
      <c r="A96" s="456">
        <v>88</v>
      </c>
      <c r="B96" s="457" t="s">
        <v>5090</v>
      </c>
      <c r="C96" s="474" t="s">
        <v>5091</v>
      </c>
      <c r="D96" s="474" t="s">
        <v>5340</v>
      </c>
      <c r="E96" s="626"/>
      <c r="F96" s="627"/>
      <c r="G96" s="576" t="e">
        <f t="shared" si="1"/>
        <v>#N/A</v>
      </c>
      <c r="H96" s="389"/>
      <c r="I96" s="389"/>
      <c r="J96" s="389"/>
      <c r="K96" s="389"/>
      <c r="L96" s="389"/>
      <c r="M96" s="389"/>
      <c r="N96" s="389"/>
      <c r="O96" s="389"/>
      <c r="P96" s="389"/>
      <c r="Q96" s="389"/>
    </row>
    <row r="97" spans="1:17">
      <c r="A97" s="456">
        <v>89</v>
      </c>
      <c r="B97" s="457" t="s">
        <v>5092</v>
      </c>
      <c r="C97" s="474" t="s">
        <v>5093</v>
      </c>
      <c r="D97" s="474" t="s">
        <v>5094</v>
      </c>
      <c r="E97" s="626"/>
      <c r="F97" s="627"/>
      <c r="G97" s="576" t="e">
        <f t="shared" si="1"/>
        <v>#N/A</v>
      </c>
      <c r="H97" s="389"/>
      <c r="I97" s="389"/>
      <c r="J97" s="389"/>
      <c r="K97" s="389"/>
      <c r="L97" s="389"/>
      <c r="M97" s="389"/>
      <c r="N97" s="389"/>
      <c r="O97" s="389"/>
      <c r="P97" s="389"/>
      <c r="Q97" s="389"/>
    </row>
    <row r="98" spans="1:17">
      <c r="A98" s="456">
        <v>90</v>
      </c>
      <c r="B98" s="457" t="s">
        <v>5095</v>
      </c>
      <c r="C98" s="474" t="s">
        <v>5096</v>
      </c>
      <c r="D98" s="474" t="s">
        <v>5097</v>
      </c>
      <c r="E98" s="626"/>
      <c r="F98" s="627"/>
      <c r="G98" s="576" t="e">
        <f t="shared" si="1"/>
        <v>#N/A</v>
      </c>
      <c r="H98" s="389"/>
      <c r="I98" s="389"/>
      <c r="J98" s="389"/>
      <c r="K98" s="389"/>
      <c r="L98" s="389"/>
      <c r="M98" s="389"/>
      <c r="N98" s="389"/>
      <c r="O98" s="389"/>
      <c r="P98" s="389"/>
      <c r="Q98" s="389"/>
    </row>
    <row r="99" spans="1:17">
      <c r="A99" s="456">
        <v>91</v>
      </c>
      <c r="B99" s="457" t="s">
        <v>5341</v>
      </c>
      <c r="C99" s="474" t="s">
        <v>5098</v>
      </c>
      <c r="D99" s="474" t="s">
        <v>5342</v>
      </c>
      <c r="E99" s="626"/>
      <c r="F99" s="627"/>
      <c r="G99" s="576" t="e">
        <f t="shared" si="1"/>
        <v>#N/A</v>
      </c>
      <c r="H99" s="389"/>
      <c r="I99" s="389"/>
      <c r="J99" s="389"/>
      <c r="K99" s="389"/>
      <c r="L99" s="389"/>
      <c r="M99" s="389"/>
      <c r="N99" s="389"/>
      <c r="O99" s="389"/>
      <c r="P99" s="389"/>
      <c r="Q99" s="389"/>
    </row>
    <row r="100" spans="1:17">
      <c r="A100" s="456">
        <v>92</v>
      </c>
      <c r="B100" s="457" t="s">
        <v>5099</v>
      </c>
      <c r="C100" s="474" t="s">
        <v>5100</v>
      </c>
      <c r="D100" s="474" t="s">
        <v>5343</v>
      </c>
      <c r="E100" s="626"/>
      <c r="F100" s="627"/>
      <c r="G100" s="576" t="e">
        <f t="shared" si="1"/>
        <v>#N/A</v>
      </c>
      <c r="H100" s="389"/>
      <c r="I100" s="389"/>
      <c r="J100" s="389"/>
      <c r="K100" s="389"/>
      <c r="L100" s="389"/>
      <c r="M100" s="389"/>
      <c r="N100" s="389"/>
      <c r="O100" s="389"/>
      <c r="P100" s="389"/>
      <c r="Q100" s="389"/>
    </row>
    <row r="101" spans="1:17">
      <c r="A101" s="456">
        <v>93</v>
      </c>
      <c r="B101" s="457" t="s">
        <v>5344</v>
      </c>
      <c r="C101" s="474" t="s">
        <v>5101</v>
      </c>
      <c r="D101" s="474" t="s">
        <v>5102</v>
      </c>
      <c r="E101" s="626"/>
      <c r="F101" s="627"/>
      <c r="G101" s="576" t="e">
        <f t="shared" si="1"/>
        <v>#N/A</v>
      </c>
      <c r="H101" s="389"/>
      <c r="I101" s="389"/>
      <c r="J101" s="389"/>
      <c r="K101" s="389"/>
      <c r="L101" s="389"/>
      <c r="M101" s="389"/>
      <c r="N101" s="389"/>
      <c r="O101" s="389"/>
      <c r="P101" s="389"/>
      <c r="Q101" s="389"/>
    </row>
    <row r="102" spans="1:17">
      <c r="A102" s="456">
        <v>94</v>
      </c>
      <c r="B102" s="457" t="s">
        <v>5103</v>
      </c>
      <c r="C102" s="474" t="s">
        <v>5104</v>
      </c>
      <c r="D102" s="474" t="s">
        <v>5345</v>
      </c>
      <c r="E102" s="626"/>
      <c r="F102" s="627"/>
      <c r="G102" s="576" t="e">
        <f t="shared" si="1"/>
        <v>#N/A</v>
      </c>
      <c r="H102" s="389"/>
      <c r="I102" s="389"/>
      <c r="J102" s="389"/>
      <c r="K102" s="389"/>
      <c r="L102" s="389"/>
      <c r="M102" s="389"/>
      <c r="N102" s="389"/>
      <c r="O102" s="389"/>
      <c r="P102" s="389"/>
      <c r="Q102" s="389"/>
    </row>
    <row r="103" spans="1:17">
      <c r="A103" s="456">
        <v>95</v>
      </c>
      <c r="B103" s="457" t="s">
        <v>5105</v>
      </c>
      <c r="C103" s="474" t="s">
        <v>5106</v>
      </c>
      <c r="D103" s="474" t="s">
        <v>5107</v>
      </c>
      <c r="E103" s="626"/>
      <c r="F103" s="627"/>
      <c r="G103" s="576" t="e">
        <f t="shared" si="1"/>
        <v>#N/A</v>
      </c>
      <c r="H103" s="389"/>
      <c r="I103" s="389"/>
      <c r="J103" s="389"/>
      <c r="K103" s="389"/>
      <c r="L103" s="389"/>
      <c r="M103" s="389"/>
      <c r="N103" s="389"/>
      <c r="O103" s="389"/>
      <c r="P103" s="389"/>
      <c r="Q103" s="389"/>
    </row>
    <row r="104" spans="1:17">
      <c r="A104" s="456">
        <v>96</v>
      </c>
      <c r="B104" s="457" t="s">
        <v>5108</v>
      </c>
      <c r="C104" s="474" t="s">
        <v>5346</v>
      </c>
      <c r="D104" s="474" t="s">
        <v>5109</v>
      </c>
      <c r="E104" s="626"/>
      <c r="F104" s="627"/>
      <c r="G104" s="576" t="e">
        <f t="shared" si="1"/>
        <v>#N/A</v>
      </c>
      <c r="H104" s="389"/>
      <c r="I104" s="389"/>
      <c r="J104" s="389"/>
      <c r="K104" s="389"/>
      <c r="L104" s="389"/>
      <c r="M104" s="389"/>
      <c r="N104" s="389"/>
      <c r="O104" s="389"/>
      <c r="P104" s="389"/>
      <c r="Q104" s="389"/>
    </row>
    <row r="105" spans="1:17">
      <c r="A105" s="456">
        <v>97</v>
      </c>
      <c r="B105" s="457" t="s">
        <v>5110</v>
      </c>
      <c r="C105" s="474" t="s">
        <v>5111</v>
      </c>
      <c r="D105" s="474" t="s">
        <v>5112</v>
      </c>
      <c r="E105" s="626"/>
      <c r="F105" s="627"/>
      <c r="G105" s="576" t="e">
        <f t="shared" si="1"/>
        <v>#N/A</v>
      </c>
      <c r="H105" s="389"/>
      <c r="I105" s="389"/>
      <c r="J105" s="389"/>
      <c r="K105" s="389"/>
      <c r="L105" s="389"/>
      <c r="M105" s="389"/>
      <c r="N105" s="389"/>
      <c r="O105" s="389"/>
      <c r="P105" s="389"/>
      <c r="Q105" s="389"/>
    </row>
    <row r="106" spans="1:17">
      <c r="A106" s="456">
        <v>98</v>
      </c>
      <c r="B106" s="457" t="s">
        <v>5113</v>
      </c>
      <c r="C106" s="474" t="s">
        <v>5114</v>
      </c>
      <c r="D106" s="474" t="s">
        <v>5115</v>
      </c>
      <c r="E106" s="626"/>
      <c r="F106" s="627"/>
      <c r="G106" s="576" t="e">
        <f t="shared" si="1"/>
        <v>#N/A</v>
      </c>
      <c r="H106" s="389"/>
      <c r="I106" s="389"/>
      <c r="J106" s="389"/>
      <c r="K106" s="389"/>
      <c r="L106" s="389"/>
      <c r="M106" s="389"/>
      <c r="N106" s="389"/>
      <c r="O106" s="389"/>
      <c r="P106" s="389"/>
      <c r="Q106" s="389"/>
    </row>
    <row r="107" spans="1:17">
      <c r="A107" s="456">
        <v>99</v>
      </c>
      <c r="B107" s="457" t="s">
        <v>5347</v>
      </c>
      <c r="C107" s="474" t="s">
        <v>5116</v>
      </c>
      <c r="D107" s="474" t="s">
        <v>5117</v>
      </c>
      <c r="E107" s="626"/>
      <c r="F107" s="627"/>
      <c r="G107" s="576" t="e">
        <f t="shared" si="1"/>
        <v>#N/A</v>
      </c>
      <c r="H107" s="389"/>
      <c r="I107" s="389"/>
      <c r="J107" s="389"/>
      <c r="K107" s="389"/>
      <c r="L107" s="389"/>
      <c r="M107" s="389"/>
      <c r="N107" s="389"/>
      <c r="O107" s="389"/>
      <c r="P107" s="389"/>
      <c r="Q107" s="389"/>
    </row>
    <row r="108" spans="1:17">
      <c r="A108" s="456">
        <v>100</v>
      </c>
      <c r="B108" s="457" t="s">
        <v>5118</v>
      </c>
      <c r="C108" s="474" t="s">
        <v>5348</v>
      </c>
      <c r="D108" s="474" t="s">
        <v>5119</v>
      </c>
      <c r="E108" s="626"/>
      <c r="F108" s="627"/>
      <c r="G108" s="576" t="e">
        <f t="shared" si="1"/>
        <v>#N/A</v>
      </c>
      <c r="H108" s="389"/>
      <c r="I108" s="389"/>
      <c r="J108" s="389"/>
      <c r="K108" s="389"/>
      <c r="L108" s="389"/>
      <c r="M108" s="389"/>
      <c r="N108" s="389"/>
      <c r="O108" s="389"/>
      <c r="P108" s="389"/>
      <c r="Q108" s="389"/>
    </row>
    <row r="109" spans="1:17">
      <c r="A109" s="456">
        <v>101</v>
      </c>
      <c r="B109" s="457" t="s">
        <v>5349</v>
      </c>
      <c r="C109" s="474" t="s">
        <v>5120</v>
      </c>
      <c r="D109" s="474" t="s">
        <v>5350</v>
      </c>
      <c r="E109" s="626"/>
      <c r="F109" s="627"/>
      <c r="G109" s="576" t="e">
        <f t="shared" si="1"/>
        <v>#N/A</v>
      </c>
      <c r="H109" s="389"/>
      <c r="I109" s="389"/>
      <c r="J109" s="389"/>
      <c r="K109" s="389"/>
      <c r="L109" s="389"/>
      <c r="M109" s="389"/>
      <c r="N109" s="389"/>
      <c r="O109" s="389"/>
      <c r="P109" s="389"/>
      <c r="Q109" s="389"/>
    </row>
    <row r="110" spans="1:17">
      <c r="A110" s="456">
        <v>102</v>
      </c>
      <c r="B110" s="457" t="s">
        <v>5121</v>
      </c>
      <c r="C110" s="474" t="s">
        <v>5351</v>
      </c>
      <c r="D110" s="474" t="s">
        <v>5122</v>
      </c>
      <c r="E110" s="626"/>
      <c r="F110" s="627"/>
      <c r="G110" s="576" t="e">
        <f t="shared" si="1"/>
        <v>#N/A</v>
      </c>
      <c r="H110" s="389"/>
      <c r="I110" s="389"/>
      <c r="J110" s="389"/>
      <c r="K110" s="389"/>
      <c r="L110" s="389"/>
      <c r="M110" s="389"/>
      <c r="N110" s="389"/>
      <c r="O110" s="389"/>
      <c r="P110" s="389"/>
      <c r="Q110" s="389"/>
    </row>
    <row r="111" spans="1:17">
      <c r="A111" s="456">
        <v>103</v>
      </c>
      <c r="B111" s="457" t="s">
        <v>5123</v>
      </c>
      <c r="C111" s="474" t="s">
        <v>5124</v>
      </c>
      <c r="D111" s="474" t="s">
        <v>5125</v>
      </c>
      <c r="E111" s="626"/>
      <c r="F111" s="627"/>
      <c r="G111" s="576" t="e">
        <f t="shared" si="1"/>
        <v>#N/A</v>
      </c>
      <c r="H111" s="389"/>
      <c r="I111" s="389"/>
      <c r="J111" s="389"/>
      <c r="K111" s="389"/>
      <c r="L111" s="389"/>
      <c r="M111" s="389"/>
      <c r="N111" s="389"/>
      <c r="O111" s="389"/>
      <c r="P111" s="389"/>
      <c r="Q111" s="389"/>
    </row>
    <row r="112" spans="1:17">
      <c r="A112" s="456">
        <v>104</v>
      </c>
      <c r="B112" s="457" t="s">
        <v>5352</v>
      </c>
      <c r="C112" s="474" t="s">
        <v>5126</v>
      </c>
      <c r="D112" s="474" t="s">
        <v>5353</v>
      </c>
      <c r="E112" s="626"/>
      <c r="F112" s="627"/>
      <c r="G112" s="576" t="e">
        <f t="shared" si="1"/>
        <v>#N/A</v>
      </c>
      <c r="H112" s="389"/>
      <c r="I112" s="389"/>
      <c r="J112" s="389"/>
      <c r="K112" s="389"/>
      <c r="L112" s="389"/>
      <c r="M112" s="389"/>
      <c r="N112" s="389"/>
      <c r="O112" s="389"/>
      <c r="P112" s="389"/>
      <c r="Q112" s="389"/>
    </row>
    <row r="113" spans="1:17">
      <c r="A113" s="456">
        <v>105</v>
      </c>
      <c r="B113" s="457" t="s">
        <v>5127</v>
      </c>
      <c r="C113" s="474" t="s">
        <v>5128</v>
      </c>
      <c r="D113" s="474" t="s">
        <v>5354</v>
      </c>
      <c r="E113" s="626"/>
      <c r="F113" s="627"/>
      <c r="G113" s="576" t="e">
        <f t="shared" si="1"/>
        <v>#N/A</v>
      </c>
      <c r="H113" s="389"/>
      <c r="I113" s="389"/>
      <c r="J113" s="389"/>
      <c r="K113" s="389"/>
      <c r="L113" s="389"/>
      <c r="M113" s="389"/>
      <c r="N113" s="389"/>
      <c r="O113" s="389"/>
      <c r="P113" s="389"/>
      <c r="Q113" s="389"/>
    </row>
    <row r="114" spans="1:17">
      <c r="A114" s="456">
        <v>106</v>
      </c>
      <c r="B114" s="457" t="s">
        <v>5129</v>
      </c>
      <c r="C114" s="474" t="s">
        <v>5355</v>
      </c>
      <c r="D114" s="474" t="s">
        <v>5356</v>
      </c>
      <c r="E114" s="626"/>
      <c r="F114" s="627"/>
      <c r="G114" s="576" t="e">
        <f t="shared" si="1"/>
        <v>#N/A</v>
      </c>
      <c r="H114" s="389"/>
      <c r="I114" s="389"/>
      <c r="J114" s="389"/>
      <c r="K114" s="389"/>
      <c r="L114" s="389"/>
      <c r="M114" s="389"/>
      <c r="N114" s="389"/>
      <c r="O114" s="389"/>
      <c r="P114" s="389"/>
      <c r="Q114" s="389"/>
    </row>
    <row r="115" spans="1:17">
      <c r="A115" s="456">
        <v>107</v>
      </c>
      <c r="B115" s="457" t="s">
        <v>5130</v>
      </c>
      <c r="C115" s="474" t="s">
        <v>5131</v>
      </c>
      <c r="D115" s="474" t="s">
        <v>5132</v>
      </c>
      <c r="E115" s="626"/>
      <c r="F115" s="627"/>
      <c r="G115" s="576" t="e">
        <f t="shared" si="1"/>
        <v>#N/A</v>
      </c>
      <c r="H115" s="389"/>
      <c r="I115" s="389"/>
      <c r="J115" s="389"/>
      <c r="K115" s="389"/>
      <c r="L115" s="389"/>
      <c r="M115" s="389"/>
      <c r="N115" s="389"/>
      <c r="O115" s="389"/>
      <c r="P115" s="389"/>
      <c r="Q115" s="389"/>
    </row>
    <row r="116" spans="1:17">
      <c r="A116" s="456">
        <v>108</v>
      </c>
      <c r="B116" s="457" t="s">
        <v>5133</v>
      </c>
      <c r="C116" s="474" t="s">
        <v>5134</v>
      </c>
      <c r="D116" s="474" t="s">
        <v>5357</v>
      </c>
      <c r="E116" s="626"/>
      <c r="F116" s="627"/>
      <c r="G116" s="576" t="e">
        <f t="shared" si="1"/>
        <v>#N/A</v>
      </c>
      <c r="H116" s="389"/>
      <c r="I116" s="389"/>
      <c r="J116" s="389"/>
      <c r="K116" s="389"/>
      <c r="L116" s="389"/>
      <c r="M116" s="389"/>
      <c r="N116" s="389"/>
      <c r="O116" s="389"/>
      <c r="P116" s="389"/>
      <c r="Q116" s="389"/>
    </row>
    <row r="117" spans="1:17">
      <c r="A117" s="456">
        <v>109</v>
      </c>
      <c r="B117" s="457" t="s">
        <v>5135</v>
      </c>
      <c r="C117" s="474" t="s">
        <v>5136</v>
      </c>
      <c r="D117" s="474" t="s">
        <v>5358</v>
      </c>
      <c r="E117" s="626"/>
      <c r="F117" s="627"/>
      <c r="G117" s="576" t="e">
        <f t="shared" si="1"/>
        <v>#N/A</v>
      </c>
      <c r="H117" s="389"/>
      <c r="I117" s="389"/>
      <c r="J117" s="389"/>
      <c r="K117" s="389"/>
      <c r="L117" s="389"/>
      <c r="M117" s="389"/>
      <c r="N117" s="389"/>
      <c r="O117" s="389"/>
      <c r="P117" s="389"/>
      <c r="Q117" s="389"/>
    </row>
    <row r="118" spans="1:17">
      <c r="A118" s="456">
        <v>110</v>
      </c>
      <c r="B118" s="457" t="s">
        <v>5137</v>
      </c>
      <c r="C118" s="474" t="s">
        <v>5359</v>
      </c>
      <c r="D118" s="474" t="s">
        <v>5138</v>
      </c>
      <c r="E118" s="626"/>
      <c r="F118" s="627"/>
      <c r="G118" s="576" t="e">
        <f t="shared" si="1"/>
        <v>#N/A</v>
      </c>
      <c r="H118" s="389"/>
      <c r="I118" s="389"/>
      <c r="J118" s="389"/>
      <c r="K118" s="389"/>
      <c r="L118" s="389"/>
      <c r="M118" s="389"/>
      <c r="N118" s="389"/>
      <c r="O118" s="389"/>
      <c r="P118" s="389"/>
      <c r="Q118" s="389"/>
    </row>
    <row r="119" spans="1:17">
      <c r="A119" s="456">
        <v>111</v>
      </c>
      <c r="B119" s="457" t="s">
        <v>5139</v>
      </c>
      <c r="C119" s="474" t="s">
        <v>5140</v>
      </c>
      <c r="D119" s="474" t="s">
        <v>5141</v>
      </c>
      <c r="E119" s="626"/>
      <c r="F119" s="627"/>
      <c r="G119" s="576" t="e">
        <f t="shared" si="1"/>
        <v>#N/A</v>
      </c>
      <c r="H119" s="389"/>
      <c r="I119" s="389"/>
      <c r="J119" s="389"/>
      <c r="K119" s="389"/>
      <c r="L119" s="389"/>
      <c r="M119" s="389"/>
      <c r="N119" s="389"/>
      <c r="O119" s="389"/>
      <c r="P119" s="389"/>
      <c r="Q119" s="389"/>
    </row>
    <row r="120" spans="1:17">
      <c r="A120" s="456">
        <v>112</v>
      </c>
      <c r="B120" s="457" t="s">
        <v>5360</v>
      </c>
      <c r="C120" s="474" t="s">
        <v>5361</v>
      </c>
      <c r="D120" s="474" t="s">
        <v>5142</v>
      </c>
      <c r="E120" s="626"/>
      <c r="F120" s="627"/>
      <c r="G120" s="576" t="e">
        <f t="shared" si="1"/>
        <v>#N/A</v>
      </c>
      <c r="H120" s="389"/>
      <c r="I120" s="389"/>
      <c r="J120" s="389"/>
      <c r="K120" s="389"/>
      <c r="L120" s="389"/>
      <c r="M120" s="389"/>
      <c r="N120" s="389"/>
      <c r="O120" s="389"/>
      <c r="P120" s="389"/>
      <c r="Q120" s="389"/>
    </row>
    <row r="121" spans="1:17">
      <c r="A121" s="456">
        <v>113</v>
      </c>
      <c r="B121" s="457" t="s">
        <v>5362</v>
      </c>
      <c r="C121" s="474" t="s">
        <v>5143</v>
      </c>
      <c r="D121" s="474" t="s">
        <v>5144</v>
      </c>
      <c r="E121" s="626"/>
      <c r="F121" s="627"/>
      <c r="G121" s="576" t="e">
        <f t="shared" si="1"/>
        <v>#N/A</v>
      </c>
      <c r="H121" s="389"/>
      <c r="I121" s="389"/>
      <c r="J121" s="389"/>
      <c r="K121" s="389"/>
      <c r="L121" s="389"/>
      <c r="M121" s="389"/>
      <c r="N121" s="389"/>
      <c r="O121" s="389"/>
      <c r="P121" s="389"/>
      <c r="Q121" s="389"/>
    </row>
    <row r="122" spans="1:17">
      <c r="A122" s="456">
        <v>114</v>
      </c>
      <c r="B122" s="457" t="s">
        <v>5145</v>
      </c>
      <c r="C122" s="474" t="s">
        <v>5363</v>
      </c>
      <c r="D122" s="474" t="s">
        <v>5364</v>
      </c>
      <c r="E122" s="626"/>
      <c r="F122" s="627"/>
      <c r="G122" s="576" t="e">
        <f t="shared" si="1"/>
        <v>#N/A</v>
      </c>
      <c r="H122" s="389"/>
      <c r="I122" s="389"/>
      <c r="J122" s="389"/>
      <c r="K122" s="389"/>
      <c r="L122" s="389"/>
      <c r="M122" s="389"/>
      <c r="N122" s="389"/>
      <c r="O122" s="389"/>
      <c r="P122" s="389"/>
      <c r="Q122" s="389"/>
    </row>
    <row r="123" spans="1:17">
      <c r="A123" s="456">
        <v>115</v>
      </c>
      <c r="B123" s="457" t="s">
        <v>5365</v>
      </c>
      <c r="C123" s="474" t="s">
        <v>5146</v>
      </c>
      <c r="D123" s="474" t="s">
        <v>5147</v>
      </c>
      <c r="E123" s="626"/>
      <c r="F123" s="627"/>
      <c r="G123" s="576" t="e">
        <f t="shared" si="1"/>
        <v>#N/A</v>
      </c>
      <c r="H123" s="389"/>
      <c r="I123" s="389"/>
      <c r="J123" s="389"/>
      <c r="K123" s="389"/>
      <c r="L123" s="389"/>
      <c r="M123" s="389"/>
      <c r="N123" s="389"/>
      <c r="O123" s="389"/>
      <c r="P123" s="389"/>
      <c r="Q123" s="389"/>
    </row>
    <row r="124" spans="1:17">
      <c r="A124" s="456">
        <v>116</v>
      </c>
      <c r="B124" s="457" t="s">
        <v>5366</v>
      </c>
      <c r="C124" s="474" t="s">
        <v>5148</v>
      </c>
      <c r="D124" s="474" t="s">
        <v>5149</v>
      </c>
      <c r="E124" s="626"/>
      <c r="F124" s="627"/>
      <c r="G124" s="576" t="e">
        <f t="shared" si="1"/>
        <v>#N/A</v>
      </c>
      <c r="H124" s="389"/>
      <c r="I124" s="389"/>
      <c r="J124" s="389"/>
      <c r="K124" s="389"/>
      <c r="L124" s="389"/>
      <c r="M124" s="389"/>
      <c r="N124" s="389"/>
      <c r="O124" s="389"/>
      <c r="P124" s="389"/>
      <c r="Q124" s="389"/>
    </row>
    <row r="125" spans="1:17">
      <c r="A125" s="456">
        <v>117</v>
      </c>
      <c r="B125" s="457" t="s">
        <v>5150</v>
      </c>
      <c r="C125" s="474" t="s">
        <v>5151</v>
      </c>
      <c r="D125" s="474" t="s">
        <v>5152</v>
      </c>
      <c r="E125" s="626"/>
      <c r="F125" s="627"/>
      <c r="G125" s="576" t="e">
        <f t="shared" si="1"/>
        <v>#N/A</v>
      </c>
      <c r="H125" s="389"/>
      <c r="I125" s="389"/>
      <c r="J125" s="389"/>
      <c r="K125" s="389"/>
      <c r="L125" s="389"/>
      <c r="M125" s="389"/>
      <c r="N125" s="389"/>
      <c r="O125" s="389"/>
      <c r="P125" s="389"/>
      <c r="Q125" s="389"/>
    </row>
    <row r="126" spans="1:17">
      <c r="A126" s="456">
        <v>118</v>
      </c>
      <c r="B126" s="457" t="s">
        <v>5153</v>
      </c>
      <c r="C126" s="474" t="s">
        <v>5154</v>
      </c>
      <c r="D126" s="474" t="s">
        <v>5155</v>
      </c>
      <c r="E126" s="626"/>
      <c r="F126" s="627"/>
      <c r="G126" s="576" t="e">
        <f t="shared" si="1"/>
        <v>#N/A</v>
      </c>
      <c r="H126" s="389"/>
      <c r="I126" s="389"/>
      <c r="J126" s="389"/>
      <c r="K126" s="389"/>
      <c r="L126" s="389"/>
      <c r="M126" s="389"/>
      <c r="N126" s="389"/>
      <c r="O126" s="389"/>
      <c r="P126" s="389"/>
      <c r="Q126" s="389"/>
    </row>
    <row r="127" spans="1:17">
      <c r="A127" s="456">
        <v>119</v>
      </c>
      <c r="B127" s="457" t="s">
        <v>5367</v>
      </c>
      <c r="C127" s="474" t="s">
        <v>5368</v>
      </c>
      <c r="D127" s="474" t="s">
        <v>5156</v>
      </c>
      <c r="E127" s="626"/>
      <c r="F127" s="627"/>
      <c r="G127" s="576" t="e">
        <f t="shared" si="1"/>
        <v>#N/A</v>
      </c>
      <c r="H127" s="389"/>
      <c r="I127" s="389"/>
      <c r="J127" s="389"/>
      <c r="K127" s="389"/>
      <c r="L127" s="389"/>
      <c r="M127" s="389"/>
      <c r="N127" s="389"/>
      <c r="O127" s="389"/>
      <c r="P127" s="389"/>
      <c r="Q127" s="389"/>
    </row>
    <row r="128" spans="1:17">
      <c r="A128" s="456">
        <v>120</v>
      </c>
      <c r="B128" s="457" t="s">
        <v>5369</v>
      </c>
      <c r="C128" s="474" t="s">
        <v>5370</v>
      </c>
      <c r="D128" s="474" t="s">
        <v>5157</v>
      </c>
      <c r="E128" s="626"/>
      <c r="F128" s="627"/>
      <c r="G128" s="576" t="e">
        <f t="shared" si="1"/>
        <v>#N/A</v>
      </c>
      <c r="H128" s="389"/>
      <c r="I128" s="389"/>
      <c r="J128" s="389"/>
      <c r="K128" s="389"/>
      <c r="L128" s="389"/>
      <c r="M128" s="389"/>
      <c r="N128" s="389"/>
      <c r="O128" s="389"/>
      <c r="P128" s="389"/>
      <c r="Q128" s="389"/>
    </row>
    <row r="129" spans="1:17">
      <c r="A129" s="456">
        <v>121</v>
      </c>
      <c r="B129" s="457" t="s">
        <v>5371</v>
      </c>
      <c r="C129" s="474" t="s">
        <v>5158</v>
      </c>
      <c r="D129" s="474" t="s">
        <v>5159</v>
      </c>
      <c r="E129" s="626"/>
      <c r="F129" s="627"/>
      <c r="G129" s="576" t="e">
        <f t="shared" si="1"/>
        <v>#N/A</v>
      </c>
      <c r="H129" s="389"/>
      <c r="I129" s="389"/>
      <c r="J129" s="389"/>
      <c r="K129" s="389"/>
      <c r="L129" s="389"/>
      <c r="M129" s="389"/>
      <c r="N129" s="389"/>
      <c r="O129" s="389"/>
      <c r="P129" s="389"/>
      <c r="Q129" s="389"/>
    </row>
    <row r="130" spans="1:17">
      <c r="A130" s="456">
        <v>122</v>
      </c>
      <c r="B130" s="457" t="s">
        <v>5160</v>
      </c>
      <c r="C130" s="474" t="s">
        <v>5372</v>
      </c>
      <c r="D130" s="474" t="s">
        <v>5161</v>
      </c>
      <c r="E130" s="626"/>
      <c r="F130" s="627"/>
      <c r="G130" s="576" t="e">
        <f t="shared" si="1"/>
        <v>#N/A</v>
      </c>
      <c r="H130" s="389"/>
      <c r="I130" s="389"/>
      <c r="J130" s="389"/>
      <c r="K130" s="389"/>
      <c r="L130" s="389"/>
      <c r="M130" s="389"/>
      <c r="N130" s="389"/>
      <c r="O130" s="389"/>
      <c r="P130" s="389"/>
      <c r="Q130" s="389"/>
    </row>
    <row r="131" spans="1:17">
      <c r="A131" s="456">
        <v>123</v>
      </c>
      <c r="B131" s="457" t="s">
        <v>5373</v>
      </c>
      <c r="C131" s="474" t="s">
        <v>5162</v>
      </c>
      <c r="D131" s="474" t="s">
        <v>5163</v>
      </c>
      <c r="E131" s="626"/>
      <c r="F131" s="627"/>
      <c r="G131" s="576" t="e">
        <f t="shared" si="1"/>
        <v>#N/A</v>
      </c>
      <c r="H131" s="389"/>
      <c r="I131" s="389"/>
      <c r="J131" s="389"/>
      <c r="K131" s="389"/>
      <c r="L131" s="389"/>
      <c r="M131" s="389"/>
      <c r="N131" s="389"/>
      <c r="O131" s="389"/>
      <c r="P131" s="389"/>
      <c r="Q131" s="389"/>
    </row>
    <row r="132" spans="1:17">
      <c r="A132" s="456">
        <v>124</v>
      </c>
      <c r="B132" s="457" t="s">
        <v>5374</v>
      </c>
      <c r="C132" s="474" t="s">
        <v>5164</v>
      </c>
      <c r="D132" s="474" t="s">
        <v>5165</v>
      </c>
      <c r="E132" s="626"/>
      <c r="F132" s="627"/>
      <c r="G132" s="576" t="e">
        <f t="shared" si="1"/>
        <v>#N/A</v>
      </c>
      <c r="H132" s="389"/>
      <c r="I132" s="389"/>
      <c r="J132" s="389"/>
      <c r="K132" s="389"/>
      <c r="L132" s="389"/>
      <c r="M132" s="389"/>
      <c r="N132" s="389"/>
      <c r="O132" s="389"/>
      <c r="P132" s="389"/>
      <c r="Q132" s="389"/>
    </row>
    <row r="133" spans="1:17">
      <c r="A133" s="456">
        <v>125</v>
      </c>
      <c r="B133" s="457" t="s">
        <v>5166</v>
      </c>
      <c r="C133" s="474" t="s">
        <v>5167</v>
      </c>
      <c r="D133" s="474" t="s">
        <v>5168</v>
      </c>
      <c r="E133" s="626"/>
      <c r="F133" s="627"/>
      <c r="G133" s="576" t="e">
        <f t="shared" si="1"/>
        <v>#N/A</v>
      </c>
      <c r="H133" s="389"/>
      <c r="I133" s="389"/>
      <c r="J133" s="389"/>
      <c r="K133" s="389"/>
      <c r="L133" s="389"/>
      <c r="M133" s="389"/>
      <c r="N133" s="389"/>
      <c r="O133" s="389"/>
      <c r="P133" s="389"/>
      <c r="Q133" s="389"/>
    </row>
    <row r="134" spans="1:17">
      <c r="A134" s="456">
        <v>126</v>
      </c>
      <c r="B134" s="457" t="s">
        <v>5169</v>
      </c>
      <c r="C134" s="474" t="s">
        <v>5375</v>
      </c>
      <c r="D134" s="474" t="s">
        <v>5170</v>
      </c>
      <c r="E134" s="626"/>
      <c r="F134" s="627"/>
      <c r="G134" s="576" t="e">
        <f t="shared" si="1"/>
        <v>#N/A</v>
      </c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</row>
    <row r="135" spans="1:17">
      <c r="A135" s="456">
        <v>127</v>
      </c>
      <c r="B135" s="457" t="s">
        <v>5171</v>
      </c>
      <c r="C135" s="474" t="s">
        <v>5172</v>
      </c>
      <c r="D135" s="474" t="s">
        <v>5173</v>
      </c>
      <c r="E135" s="626"/>
      <c r="F135" s="627"/>
      <c r="G135" s="576" t="e">
        <f t="shared" si="1"/>
        <v>#N/A</v>
      </c>
      <c r="H135" s="389"/>
      <c r="I135" s="389"/>
      <c r="J135" s="389"/>
      <c r="K135" s="389"/>
      <c r="L135" s="389"/>
      <c r="M135" s="389"/>
      <c r="N135" s="389"/>
      <c r="O135" s="389"/>
      <c r="P135" s="389"/>
      <c r="Q135" s="389"/>
    </row>
    <row r="136" spans="1:17">
      <c r="A136" s="456">
        <v>128</v>
      </c>
      <c r="B136" s="457" t="s">
        <v>5376</v>
      </c>
      <c r="C136" s="474" t="s">
        <v>5174</v>
      </c>
      <c r="D136" s="474" t="s">
        <v>5175</v>
      </c>
      <c r="E136" s="626"/>
      <c r="F136" s="627"/>
      <c r="G136" s="576" t="e">
        <f t="shared" si="1"/>
        <v>#N/A</v>
      </c>
      <c r="H136" s="389"/>
      <c r="I136" s="389"/>
      <c r="J136" s="389"/>
      <c r="K136" s="389"/>
      <c r="L136" s="389"/>
      <c r="M136" s="389"/>
      <c r="N136" s="389"/>
      <c r="O136" s="389"/>
      <c r="P136" s="389"/>
      <c r="Q136" s="389"/>
    </row>
    <row r="137" spans="1:17">
      <c r="A137" s="456">
        <v>129</v>
      </c>
      <c r="B137" s="457" t="s">
        <v>5176</v>
      </c>
      <c r="C137" s="474" t="s">
        <v>5177</v>
      </c>
      <c r="D137" s="474" t="s">
        <v>5377</v>
      </c>
      <c r="E137" s="626"/>
      <c r="F137" s="627"/>
      <c r="G137" s="576" t="e">
        <f t="shared" si="1"/>
        <v>#N/A</v>
      </c>
      <c r="H137" s="389"/>
      <c r="I137" s="389"/>
      <c r="J137" s="389"/>
      <c r="K137" s="389"/>
      <c r="L137" s="389"/>
      <c r="M137" s="389"/>
      <c r="N137" s="389"/>
      <c r="O137" s="389"/>
      <c r="P137" s="389"/>
      <c r="Q137" s="389"/>
    </row>
    <row r="138" spans="1:17">
      <c r="A138" s="456">
        <v>130</v>
      </c>
      <c r="B138" s="457" t="s">
        <v>5378</v>
      </c>
      <c r="C138" s="474" t="s">
        <v>5178</v>
      </c>
      <c r="D138" s="474" t="s">
        <v>5179</v>
      </c>
      <c r="E138" s="626"/>
      <c r="F138" s="627"/>
      <c r="G138" s="576" t="e">
        <f t="shared" ref="G138:G186" si="2">VLOOKUP(E138,$H$9:$I$12,2,0)</f>
        <v>#N/A</v>
      </c>
      <c r="H138" s="389"/>
      <c r="I138" s="389"/>
      <c r="J138" s="389"/>
      <c r="K138" s="389"/>
      <c r="L138" s="389"/>
      <c r="M138" s="389"/>
      <c r="N138" s="389"/>
      <c r="O138" s="389"/>
      <c r="P138" s="389"/>
      <c r="Q138" s="389"/>
    </row>
    <row r="139" spans="1:17">
      <c r="A139" s="456">
        <v>131</v>
      </c>
      <c r="B139" s="457" t="s">
        <v>5180</v>
      </c>
      <c r="C139" s="474" t="s">
        <v>5181</v>
      </c>
      <c r="D139" s="474" t="s">
        <v>5182</v>
      </c>
      <c r="E139" s="626"/>
      <c r="F139" s="627"/>
      <c r="G139" s="576" t="e">
        <f t="shared" si="2"/>
        <v>#N/A</v>
      </c>
      <c r="H139" s="389"/>
      <c r="I139" s="389"/>
      <c r="J139" s="389"/>
      <c r="K139" s="389"/>
      <c r="L139" s="389"/>
      <c r="M139" s="389"/>
      <c r="N139" s="389"/>
      <c r="O139" s="389"/>
      <c r="P139" s="389"/>
      <c r="Q139" s="389"/>
    </row>
    <row r="140" spans="1:17">
      <c r="A140" s="456">
        <v>132</v>
      </c>
      <c r="B140" s="457" t="s">
        <v>5379</v>
      </c>
      <c r="C140" s="474" t="s">
        <v>5183</v>
      </c>
      <c r="D140" s="474" t="s">
        <v>5380</v>
      </c>
      <c r="E140" s="626"/>
      <c r="F140" s="627"/>
      <c r="G140" s="576" t="e">
        <f t="shared" si="2"/>
        <v>#N/A</v>
      </c>
      <c r="H140" s="389"/>
      <c r="I140" s="389"/>
      <c r="J140" s="389"/>
      <c r="K140" s="389"/>
      <c r="L140" s="389"/>
      <c r="M140" s="389"/>
      <c r="N140" s="389"/>
      <c r="O140" s="389"/>
      <c r="P140" s="389"/>
      <c r="Q140" s="389"/>
    </row>
    <row r="141" spans="1:17">
      <c r="A141" s="456">
        <v>133</v>
      </c>
      <c r="B141" s="457" t="s">
        <v>5184</v>
      </c>
      <c r="C141" s="474" t="s">
        <v>5185</v>
      </c>
      <c r="D141" s="474" t="s">
        <v>5186</v>
      </c>
      <c r="E141" s="626"/>
      <c r="F141" s="627"/>
      <c r="G141" s="576" t="e">
        <f t="shared" si="2"/>
        <v>#N/A</v>
      </c>
      <c r="H141" s="389"/>
      <c r="I141" s="389"/>
      <c r="J141" s="389"/>
      <c r="K141" s="389"/>
      <c r="L141" s="389"/>
      <c r="M141" s="389"/>
      <c r="N141" s="389"/>
      <c r="O141" s="389"/>
      <c r="P141" s="389"/>
      <c r="Q141" s="389"/>
    </row>
    <row r="142" spans="1:17">
      <c r="A142" s="456">
        <v>134</v>
      </c>
      <c r="B142" s="457" t="s">
        <v>5187</v>
      </c>
      <c r="C142" s="474" t="s">
        <v>5381</v>
      </c>
      <c r="D142" s="474" t="s">
        <v>5188</v>
      </c>
      <c r="E142" s="626"/>
      <c r="F142" s="627"/>
      <c r="G142" s="576" t="e">
        <f t="shared" si="2"/>
        <v>#N/A</v>
      </c>
      <c r="H142" s="389"/>
      <c r="I142" s="389"/>
      <c r="J142" s="389"/>
      <c r="K142" s="389"/>
      <c r="L142" s="389"/>
      <c r="M142" s="389"/>
      <c r="N142" s="389"/>
      <c r="O142" s="389"/>
      <c r="P142" s="389"/>
      <c r="Q142" s="389"/>
    </row>
    <row r="143" spans="1:17">
      <c r="A143" s="456">
        <v>135</v>
      </c>
      <c r="B143" s="457" t="s">
        <v>5189</v>
      </c>
      <c r="C143" s="474" t="s">
        <v>5190</v>
      </c>
      <c r="D143" s="474" t="s">
        <v>5191</v>
      </c>
      <c r="E143" s="626"/>
      <c r="F143" s="627"/>
      <c r="G143" s="576" t="e">
        <f t="shared" si="2"/>
        <v>#N/A</v>
      </c>
      <c r="H143" s="389"/>
      <c r="I143" s="389"/>
      <c r="J143" s="389"/>
      <c r="K143" s="389"/>
      <c r="L143" s="389"/>
      <c r="M143" s="389"/>
      <c r="N143" s="389"/>
      <c r="O143" s="389"/>
      <c r="P143" s="389"/>
      <c r="Q143" s="389"/>
    </row>
    <row r="144" spans="1:17">
      <c r="A144" s="456">
        <v>136</v>
      </c>
      <c r="B144" s="457" t="s">
        <v>5192</v>
      </c>
      <c r="C144" s="474" t="s">
        <v>5193</v>
      </c>
      <c r="D144" s="474" t="s">
        <v>5382</v>
      </c>
      <c r="E144" s="626"/>
      <c r="F144" s="627"/>
      <c r="G144" s="576" t="e">
        <f t="shared" si="2"/>
        <v>#N/A</v>
      </c>
      <c r="H144" s="389"/>
      <c r="I144" s="389"/>
      <c r="J144" s="389"/>
      <c r="K144" s="389"/>
      <c r="L144" s="389"/>
      <c r="M144" s="389"/>
      <c r="N144" s="389"/>
      <c r="O144" s="389"/>
      <c r="P144" s="389"/>
      <c r="Q144" s="389"/>
    </row>
    <row r="145" spans="1:17">
      <c r="A145" s="456">
        <v>137</v>
      </c>
      <c r="B145" s="457" t="s">
        <v>5194</v>
      </c>
      <c r="C145" s="474" t="s">
        <v>5195</v>
      </c>
      <c r="D145" s="474" t="s">
        <v>5196</v>
      </c>
      <c r="E145" s="626"/>
      <c r="F145" s="627"/>
      <c r="G145" s="576" t="e">
        <f t="shared" si="2"/>
        <v>#N/A</v>
      </c>
      <c r="H145" s="389"/>
      <c r="I145" s="389"/>
      <c r="J145" s="389"/>
      <c r="K145" s="389"/>
      <c r="L145" s="389"/>
      <c r="M145" s="389"/>
      <c r="N145" s="389"/>
      <c r="O145" s="389"/>
      <c r="P145" s="389"/>
      <c r="Q145" s="389"/>
    </row>
    <row r="146" spans="1:17">
      <c r="A146" s="456">
        <v>138</v>
      </c>
      <c r="B146" s="457" t="s">
        <v>5383</v>
      </c>
      <c r="C146" s="474" t="s">
        <v>5197</v>
      </c>
      <c r="D146" s="474" t="s">
        <v>5198</v>
      </c>
      <c r="E146" s="626"/>
      <c r="F146" s="627"/>
      <c r="G146" s="576" t="e">
        <f t="shared" si="2"/>
        <v>#N/A</v>
      </c>
      <c r="H146" s="389"/>
      <c r="I146" s="389"/>
      <c r="J146" s="389"/>
      <c r="K146" s="389"/>
      <c r="L146" s="389"/>
      <c r="M146" s="389"/>
      <c r="N146" s="389"/>
      <c r="O146" s="389"/>
      <c r="P146" s="389"/>
      <c r="Q146" s="389"/>
    </row>
    <row r="147" spans="1:17">
      <c r="A147" s="456">
        <v>139</v>
      </c>
      <c r="B147" s="457" t="s">
        <v>5199</v>
      </c>
      <c r="C147" s="474" t="s">
        <v>5200</v>
      </c>
      <c r="D147" s="474" t="s">
        <v>5201</v>
      </c>
      <c r="E147" s="626"/>
      <c r="F147" s="627"/>
      <c r="G147" s="576" t="e">
        <f t="shared" si="2"/>
        <v>#N/A</v>
      </c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</row>
    <row r="148" spans="1:17">
      <c r="A148" s="456">
        <v>140</v>
      </c>
      <c r="B148" s="457" t="s">
        <v>5202</v>
      </c>
      <c r="C148" s="474" t="s">
        <v>5203</v>
      </c>
      <c r="D148" s="474" t="s">
        <v>5384</v>
      </c>
      <c r="E148" s="626"/>
      <c r="F148" s="627"/>
      <c r="G148" s="576" t="e">
        <f t="shared" si="2"/>
        <v>#N/A</v>
      </c>
      <c r="H148" s="389"/>
      <c r="I148" s="389"/>
      <c r="J148" s="389"/>
      <c r="K148" s="389"/>
      <c r="L148" s="389"/>
      <c r="M148" s="389"/>
      <c r="N148" s="389"/>
      <c r="O148" s="389"/>
      <c r="P148" s="389"/>
      <c r="Q148" s="389"/>
    </row>
    <row r="149" spans="1:17">
      <c r="A149" s="456">
        <v>141</v>
      </c>
      <c r="B149" s="457" t="s">
        <v>5385</v>
      </c>
      <c r="C149" s="474" t="s">
        <v>5204</v>
      </c>
      <c r="D149" s="474" t="s">
        <v>5386</v>
      </c>
      <c r="E149" s="626"/>
      <c r="F149" s="627"/>
      <c r="G149" s="576" t="e">
        <f t="shared" si="2"/>
        <v>#N/A</v>
      </c>
      <c r="H149" s="389"/>
      <c r="I149" s="389"/>
      <c r="J149" s="389"/>
      <c r="K149" s="389"/>
      <c r="L149" s="389"/>
      <c r="M149" s="389"/>
      <c r="N149" s="389"/>
      <c r="O149" s="389"/>
      <c r="P149" s="389"/>
      <c r="Q149" s="389"/>
    </row>
    <row r="150" spans="1:17">
      <c r="A150" s="456">
        <v>142</v>
      </c>
      <c r="B150" s="457" t="s">
        <v>5387</v>
      </c>
      <c r="C150" s="474" t="s">
        <v>5388</v>
      </c>
      <c r="D150" s="474" t="s">
        <v>5389</v>
      </c>
      <c r="E150" s="626"/>
      <c r="F150" s="627"/>
      <c r="G150" s="576" t="e">
        <f t="shared" si="2"/>
        <v>#N/A</v>
      </c>
      <c r="H150" s="389"/>
      <c r="I150" s="389"/>
      <c r="J150" s="389"/>
      <c r="K150" s="389"/>
      <c r="L150" s="389"/>
      <c r="M150" s="389"/>
      <c r="N150" s="389"/>
      <c r="O150" s="389"/>
      <c r="P150" s="389"/>
      <c r="Q150" s="389"/>
    </row>
    <row r="151" spans="1:17">
      <c r="A151" s="456">
        <v>143</v>
      </c>
      <c r="B151" s="457" t="s">
        <v>5390</v>
      </c>
      <c r="C151" s="474" t="s">
        <v>5391</v>
      </c>
      <c r="D151" s="474" t="s">
        <v>5392</v>
      </c>
      <c r="E151" s="626"/>
      <c r="F151" s="627"/>
      <c r="G151" s="576" t="e">
        <f t="shared" si="2"/>
        <v>#N/A</v>
      </c>
      <c r="H151" s="389"/>
      <c r="I151" s="389"/>
      <c r="J151" s="389"/>
      <c r="K151" s="389"/>
      <c r="L151" s="389"/>
      <c r="M151" s="389"/>
      <c r="N151" s="389"/>
      <c r="O151" s="389"/>
      <c r="P151" s="389"/>
      <c r="Q151" s="389"/>
    </row>
    <row r="152" spans="1:17">
      <c r="A152" s="456">
        <v>144</v>
      </c>
      <c r="B152" s="457" t="s">
        <v>5393</v>
      </c>
      <c r="C152" s="474" t="s">
        <v>5205</v>
      </c>
      <c r="D152" s="474" t="s">
        <v>5394</v>
      </c>
      <c r="E152" s="626"/>
      <c r="F152" s="627"/>
      <c r="G152" s="576" t="e">
        <f t="shared" si="2"/>
        <v>#N/A</v>
      </c>
      <c r="H152" s="389"/>
      <c r="I152" s="389"/>
      <c r="J152" s="389"/>
      <c r="K152" s="389"/>
      <c r="L152" s="389"/>
      <c r="M152" s="389"/>
      <c r="N152" s="389"/>
      <c r="O152" s="389"/>
      <c r="P152" s="389"/>
      <c r="Q152" s="389"/>
    </row>
    <row r="153" spans="1:17">
      <c r="A153" s="456">
        <v>145</v>
      </c>
      <c r="B153" s="457" t="s">
        <v>5395</v>
      </c>
      <c r="C153" s="474" t="s">
        <v>5206</v>
      </c>
      <c r="D153" s="474" t="s">
        <v>5396</v>
      </c>
      <c r="E153" s="626"/>
      <c r="F153" s="627"/>
      <c r="G153" s="576" t="e">
        <f t="shared" si="2"/>
        <v>#N/A</v>
      </c>
      <c r="H153" s="389"/>
      <c r="I153" s="389"/>
      <c r="J153" s="389"/>
      <c r="K153" s="389"/>
      <c r="L153" s="389"/>
      <c r="M153" s="389"/>
      <c r="N153" s="389"/>
      <c r="O153" s="389"/>
      <c r="P153" s="389"/>
      <c r="Q153" s="389"/>
    </row>
    <row r="154" spans="1:17">
      <c r="A154" s="456">
        <v>146</v>
      </c>
      <c r="B154" s="457" t="s">
        <v>5397</v>
      </c>
      <c r="C154" s="474" t="s">
        <v>5398</v>
      </c>
      <c r="D154" s="474" t="s">
        <v>5399</v>
      </c>
      <c r="E154" s="626"/>
      <c r="F154" s="627"/>
      <c r="G154" s="576" t="e">
        <f t="shared" si="2"/>
        <v>#N/A</v>
      </c>
      <c r="H154" s="389"/>
      <c r="I154" s="389"/>
      <c r="J154" s="389"/>
      <c r="K154" s="389"/>
      <c r="L154" s="389"/>
      <c r="M154" s="389"/>
      <c r="N154" s="389"/>
      <c r="O154" s="389"/>
      <c r="P154" s="389"/>
      <c r="Q154" s="389"/>
    </row>
    <row r="155" spans="1:17">
      <c r="A155" s="456">
        <v>147</v>
      </c>
      <c r="B155" s="457" t="s">
        <v>5397</v>
      </c>
      <c r="C155" s="474" t="s">
        <v>5207</v>
      </c>
      <c r="D155" s="474" t="s">
        <v>5400</v>
      </c>
      <c r="E155" s="626"/>
      <c r="F155" s="627"/>
      <c r="G155" s="576" t="e">
        <f t="shared" si="2"/>
        <v>#N/A</v>
      </c>
      <c r="H155" s="389"/>
      <c r="I155" s="389"/>
      <c r="J155" s="389"/>
      <c r="K155" s="389"/>
      <c r="L155" s="389"/>
      <c r="M155" s="389"/>
      <c r="N155" s="389"/>
      <c r="O155" s="389"/>
      <c r="P155" s="389"/>
      <c r="Q155" s="389"/>
    </row>
    <row r="156" spans="1:17">
      <c r="A156" s="456">
        <v>148</v>
      </c>
      <c r="B156" s="457" t="s">
        <v>5208</v>
      </c>
      <c r="C156" s="474" t="s">
        <v>5209</v>
      </c>
      <c r="D156" s="474" t="s">
        <v>5401</v>
      </c>
      <c r="E156" s="626"/>
      <c r="F156" s="627"/>
      <c r="G156" s="576" t="e">
        <f t="shared" si="2"/>
        <v>#N/A</v>
      </c>
      <c r="H156" s="389"/>
      <c r="I156" s="389"/>
      <c r="J156" s="389"/>
      <c r="K156" s="389"/>
      <c r="L156" s="389"/>
      <c r="M156" s="389"/>
      <c r="N156" s="389"/>
      <c r="O156" s="389"/>
      <c r="P156" s="389"/>
      <c r="Q156" s="389"/>
    </row>
    <row r="157" spans="1:17">
      <c r="A157" s="456">
        <v>149</v>
      </c>
      <c r="B157" s="457" t="s">
        <v>5402</v>
      </c>
      <c r="C157" s="474" t="s">
        <v>5210</v>
      </c>
      <c r="D157" s="474" t="s">
        <v>5403</v>
      </c>
      <c r="E157" s="626"/>
      <c r="F157" s="627"/>
      <c r="G157" s="576" t="e">
        <f t="shared" si="2"/>
        <v>#N/A</v>
      </c>
      <c r="H157" s="389"/>
      <c r="I157" s="389"/>
      <c r="J157" s="389"/>
      <c r="K157" s="389"/>
      <c r="L157" s="389"/>
      <c r="M157" s="389"/>
      <c r="N157" s="389"/>
      <c r="O157" s="389"/>
      <c r="P157" s="389"/>
      <c r="Q157" s="389"/>
    </row>
    <row r="158" spans="1:17">
      <c r="A158" s="456">
        <v>150</v>
      </c>
      <c r="B158" s="457" t="s">
        <v>5404</v>
      </c>
      <c r="C158" s="474" t="s">
        <v>5211</v>
      </c>
      <c r="D158" s="474" t="s">
        <v>5405</v>
      </c>
      <c r="E158" s="626"/>
      <c r="F158" s="627"/>
      <c r="G158" s="576" t="e">
        <f t="shared" si="2"/>
        <v>#N/A</v>
      </c>
      <c r="H158" s="389"/>
      <c r="I158" s="389"/>
      <c r="J158" s="389"/>
      <c r="K158" s="389"/>
      <c r="L158" s="389"/>
      <c r="M158" s="389"/>
      <c r="N158" s="389"/>
      <c r="O158" s="389"/>
      <c r="P158" s="389"/>
      <c r="Q158" s="389"/>
    </row>
    <row r="159" spans="1:17">
      <c r="A159" s="456">
        <v>151</v>
      </c>
      <c r="B159" s="457" t="s">
        <v>5406</v>
      </c>
      <c r="C159" s="474" t="s">
        <v>5407</v>
      </c>
      <c r="D159" s="474" t="s">
        <v>5408</v>
      </c>
      <c r="E159" s="626"/>
      <c r="F159" s="627"/>
      <c r="G159" s="576" t="e">
        <f t="shared" si="2"/>
        <v>#N/A</v>
      </c>
      <c r="H159" s="389"/>
      <c r="I159" s="389"/>
      <c r="J159" s="389"/>
      <c r="K159" s="389"/>
      <c r="L159" s="389"/>
      <c r="M159" s="389"/>
      <c r="N159" s="389"/>
      <c r="O159" s="389"/>
      <c r="P159" s="389"/>
      <c r="Q159" s="389"/>
    </row>
    <row r="160" spans="1:17">
      <c r="A160" s="456">
        <v>152</v>
      </c>
      <c r="B160" s="457" t="s">
        <v>5409</v>
      </c>
      <c r="C160" s="474" t="s">
        <v>5212</v>
      </c>
      <c r="D160" s="474" t="s">
        <v>5410</v>
      </c>
      <c r="E160" s="626"/>
      <c r="F160" s="627"/>
      <c r="G160" s="576" t="e">
        <f t="shared" si="2"/>
        <v>#N/A</v>
      </c>
      <c r="H160" s="389"/>
      <c r="I160" s="389"/>
      <c r="J160" s="389"/>
      <c r="K160" s="389"/>
      <c r="L160" s="389"/>
      <c r="M160" s="389"/>
      <c r="N160" s="389"/>
      <c r="O160" s="389"/>
      <c r="P160" s="389"/>
      <c r="Q160" s="389"/>
    </row>
    <row r="161" spans="1:17">
      <c r="A161" s="456">
        <v>153</v>
      </c>
      <c r="B161" s="457" t="s">
        <v>5411</v>
      </c>
      <c r="C161" s="474" t="s">
        <v>5412</v>
      </c>
      <c r="D161" s="474" t="s">
        <v>5213</v>
      </c>
      <c r="E161" s="626"/>
      <c r="F161" s="627"/>
      <c r="G161" s="576" t="e">
        <f t="shared" si="2"/>
        <v>#N/A</v>
      </c>
      <c r="H161" s="389"/>
      <c r="I161" s="389"/>
      <c r="J161" s="389"/>
      <c r="K161" s="389"/>
      <c r="L161" s="389"/>
      <c r="M161" s="389"/>
      <c r="N161" s="389"/>
      <c r="O161" s="389"/>
      <c r="P161" s="389"/>
      <c r="Q161" s="389"/>
    </row>
    <row r="162" spans="1:17">
      <c r="A162" s="456">
        <v>154</v>
      </c>
      <c r="B162" s="457" t="s">
        <v>5413</v>
      </c>
      <c r="C162" s="474" t="s">
        <v>5414</v>
      </c>
      <c r="D162" s="474" t="s">
        <v>5415</v>
      </c>
      <c r="E162" s="626"/>
      <c r="F162" s="627"/>
      <c r="G162" s="576" t="e">
        <f t="shared" si="2"/>
        <v>#N/A</v>
      </c>
      <c r="H162" s="389"/>
      <c r="I162" s="389"/>
      <c r="J162" s="389"/>
      <c r="K162" s="389"/>
      <c r="L162" s="389"/>
      <c r="M162" s="389"/>
      <c r="N162" s="389"/>
      <c r="O162" s="389"/>
      <c r="P162" s="389"/>
      <c r="Q162" s="389"/>
    </row>
    <row r="163" spans="1:17">
      <c r="A163" s="456">
        <v>155</v>
      </c>
      <c r="B163" s="457" t="s">
        <v>5416</v>
      </c>
      <c r="C163" s="474" t="s">
        <v>5214</v>
      </c>
      <c r="D163" s="474" t="s">
        <v>5417</v>
      </c>
      <c r="E163" s="626"/>
      <c r="F163" s="627"/>
      <c r="G163" s="576" t="e">
        <f t="shared" si="2"/>
        <v>#N/A</v>
      </c>
      <c r="H163" s="389"/>
      <c r="I163" s="389"/>
      <c r="J163" s="389"/>
      <c r="K163" s="389"/>
      <c r="L163" s="389"/>
      <c r="M163" s="389"/>
      <c r="N163" s="389"/>
      <c r="O163" s="389"/>
      <c r="P163" s="389"/>
      <c r="Q163" s="389"/>
    </row>
    <row r="164" spans="1:17">
      <c r="A164" s="456">
        <v>156</v>
      </c>
      <c r="B164" s="457" t="s">
        <v>5418</v>
      </c>
      <c r="C164" s="474" t="s">
        <v>5419</v>
      </c>
      <c r="D164" s="474" t="s">
        <v>5420</v>
      </c>
      <c r="E164" s="626"/>
      <c r="F164" s="627"/>
      <c r="G164" s="576" t="e">
        <f t="shared" si="2"/>
        <v>#N/A</v>
      </c>
      <c r="H164" s="389"/>
      <c r="I164" s="389"/>
      <c r="J164" s="389"/>
      <c r="K164" s="389"/>
      <c r="L164" s="389"/>
      <c r="M164" s="389"/>
      <c r="N164" s="389"/>
      <c r="O164" s="389"/>
      <c r="P164" s="389"/>
      <c r="Q164" s="389"/>
    </row>
    <row r="165" spans="1:17">
      <c r="A165" s="456">
        <v>157</v>
      </c>
      <c r="B165" s="457" t="s">
        <v>5421</v>
      </c>
      <c r="C165" s="474" t="s">
        <v>5422</v>
      </c>
      <c r="D165" s="474" t="s">
        <v>5423</v>
      </c>
      <c r="E165" s="626"/>
      <c r="F165" s="627"/>
      <c r="G165" s="576" t="e">
        <f t="shared" si="2"/>
        <v>#N/A</v>
      </c>
      <c r="H165" s="389"/>
      <c r="I165" s="389"/>
      <c r="J165" s="389"/>
      <c r="K165" s="389"/>
      <c r="L165" s="389"/>
      <c r="M165" s="389"/>
      <c r="N165" s="389"/>
      <c r="O165" s="389"/>
      <c r="P165" s="389"/>
      <c r="Q165" s="389"/>
    </row>
    <row r="166" spans="1:17">
      <c r="A166" s="456">
        <v>158</v>
      </c>
      <c r="B166" s="457" t="s">
        <v>5424</v>
      </c>
      <c r="C166" s="474" t="s">
        <v>5425</v>
      </c>
      <c r="D166" s="474" t="s">
        <v>5173</v>
      </c>
      <c r="E166" s="626"/>
      <c r="F166" s="627"/>
      <c r="G166" s="576" t="e">
        <f t="shared" si="2"/>
        <v>#N/A</v>
      </c>
      <c r="H166" s="389"/>
      <c r="I166" s="389"/>
      <c r="J166" s="389"/>
      <c r="K166" s="389"/>
      <c r="L166" s="389"/>
      <c r="M166" s="389"/>
      <c r="N166" s="389"/>
      <c r="O166" s="389"/>
      <c r="P166" s="389"/>
      <c r="Q166" s="389"/>
    </row>
    <row r="167" spans="1:17">
      <c r="A167" s="456">
        <v>159</v>
      </c>
      <c r="B167" s="457" t="s">
        <v>5330</v>
      </c>
      <c r="C167" s="474" t="s">
        <v>5426</v>
      </c>
      <c r="D167" s="474" t="s">
        <v>5215</v>
      </c>
      <c r="E167" s="626"/>
      <c r="F167" s="627"/>
      <c r="G167" s="576" t="e">
        <f t="shared" si="2"/>
        <v>#N/A</v>
      </c>
      <c r="H167" s="389"/>
      <c r="I167" s="389"/>
      <c r="J167" s="389"/>
      <c r="K167" s="389"/>
      <c r="L167" s="389"/>
      <c r="M167" s="389"/>
      <c r="N167" s="389"/>
      <c r="O167" s="389"/>
      <c r="P167" s="389"/>
      <c r="Q167" s="389"/>
    </row>
    <row r="168" spans="1:17">
      <c r="A168" s="456">
        <v>160</v>
      </c>
      <c r="B168" s="457" t="s">
        <v>5427</v>
      </c>
      <c r="C168" s="474" t="s">
        <v>5428</v>
      </c>
      <c r="D168" s="474" t="s">
        <v>5429</v>
      </c>
      <c r="E168" s="626"/>
      <c r="F168" s="627"/>
      <c r="G168" s="576" t="e">
        <f t="shared" si="2"/>
        <v>#N/A</v>
      </c>
      <c r="H168" s="389"/>
      <c r="I168" s="389"/>
      <c r="J168" s="389"/>
      <c r="K168" s="389"/>
      <c r="L168" s="389"/>
      <c r="M168" s="389"/>
      <c r="N168" s="389"/>
      <c r="O168" s="389"/>
      <c r="P168" s="389"/>
      <c r="Q168" s="389"/>
    </row>
    <row r="169" spans="1:17">
      <c r="A169" s="456">
        <v>161</v>
      </c>
      <c r="B169" s="457" t="s">
        <v>5430</v>
      </c>
      <c r="C169" s="474" t="s">
        <v>5431</v>
      </c>
      <c r="D169" s="474" t="s">
        <v>5432</v>
      </c>
      <c r="E169" s="626"/>
      <c r="F169" s="627"/>
      <c r="G169" s="576" t="e">
        <f t="shared" si="2"/>
        <v>#N/A</v>
      </c>
      <c r="H169" s="389"/>
      <c r="I169" s="389"/>
      <c r="J169" s="389"/>
      <c r="K169" s="389"/>
      <c r="L169" s="389"/>
      <c r="M169" s="389"/>
      <c r="N169" s="389"/>
      <c r="O169" s="389"/>
      <c r="P169" s="389"/>
      <c r="Q169" s="389"/>
    </row>
    <row r="170" spans="1:17">
      <c r="A170" s="456">
        <v>162</v>
      </c>
      <c r="B170" s="457" t="s">
        <v>5433</v>
      </c>
      <c r="C170" s="474" t="s">
        <v>5434</v>
      </c>
      <c r="D170" s="474" t="s">
        <v>5435</v>
      </c>
      <c r="E170" s="626"/>
      <c r="F170" s="627"/>
      <c r="G170" s="576" t="e">
        <f t="shared" si="2"/>
        <v>#N/A</v>
      </c>
      <c r="H170" s="389"/>
      <c r="I170" s="389"/>
      <c r="J170" s="389"/>
      <c r="K170" s="389"/>
      <c r="L170" s="389"/>
      <c r="M170" s="389"/>
      <c r="N170" s="389"/>
      <c r="O170" s="389"/>
      <c r="P170" s="389"/>
      <c r="Q170" s="389"/>
    </row>
    <row r="171" spans="1:17">
      <c r="A171" s="456">
        <v>163</v>
      </c>
      <c r="B171" s="457" t="s">
        <v>5436</v>
      </c>
      <c r="C171" s="474" t="s">
        <v>5437</v>
      </c>
      <c r="D171" s="474" t="s">
        <v>5438</v>
      </c>
      <c r="E171" s="626"/>
      <c r="F171" s="627"/>
      <c r="G171" s="576" t="e">
        <f t="shared" si="2"/>
        <v>#N/A</v>
      </c>
      <c r="H171" s="389"/>
      <c r="I171" s="389"/>
      <c r="J171" s="389"/>
      <c r="K171" s="389"/>
      <c r="L171" s="389"/>
      <c r="M171" s="389"/>
      <c r="N171" s="389"/>
      <c r="O171" s="389"/>
      <c r="P171" s="389"/>
      <c r="Q171" s="389"/>
    </row>
    <row r="172" spans="1:17">
      <c r="A172" s="456">
        <v>164</v>
      </c>
      <c r="B172" s="457" t="s">
        <v>5439</v>
      </c>
      <c r="C172" s="474" t="s">
        <v>5440</v>
      </c>
      <c r="D172" s="474" t="s">
        <v>5441</v>
      </c>
      <c r="E172" s="626"/>
      <c r="F172" s="627"/>
      <c r="G172" s="576" t="e">
        <f t="shared" si="2"/>
        <v>#N/A</v>
      </c>
      <c r="H172" s="389"/>
      <c r="I172" s="389"/>
      <c r="J172" s="389"/>
      <c r="K172" s="389"/>
      <c r="L172" s="389"/>
      <c r="M172" s="389"/>
      <c r="N172" s="389"/>
      <c r="O172" s="389"/>
      <c r="P172" s="389"/>
      <c r="Q172" s="389"/>
    </row>
    <row r="173" spans="1:17">
      <c r="A173" s="456">
        <v>165</v>
      </c>
      <c r="B173" s="460" t="s">
        <v>5217</v>
      </c>
      <c r="C173" s="474" t="s">
        <v>5442</v>
      </c>
      <c r="D173" s="474" t="s">
        <v>5443</v>
      </c>
      <c r="E173" s="626"/>
      <c r="F173" s="627"/>
      <c r="G173" s="576" t="e">
        <f t="shared" si="2"/>
        <v>#N/A</v>
      </c>
      <c r="H173" s="389"/>
      <c r="I173" s="389"/>
      <c r="J173" s="389"/>
      <c r="K173" s="389"/>
      <c r="L173" s="389"/>
      <c r="M173" s="389"/>
      <c r="N173" s="389"/>
      <c r="O173" s="389"/>
      <c r="P173" s="389"/>
      <c r="Q173" s="389"/>
    </row>
    <row r="174" spans="1:17">
      <c r="A174" s="456">
        <v>166</v>
      </c>
      <c r="B174" s="460" t="s">
        <v>5217</v>
      </c>
      <c r="C174" s="461" t="s">
        <v>5444</v>
      </c>
      <c r="D174" s="461" t="s">
        <v>5444</v>
      </c>
      <c r="E174" s="626"/>
      <c r="F174" s="627"/>
      <c r="G174" s="576" t="e">
        <f t="shared" si="2"/>
        <v>#N/A</v>
      </c>
      <c r="H174" s="389"/>
      <c r="I174" s="389"/>
      <c r="J174" s="389"/>
      <c r="K174" s="389"/>
      <c r="L174" s="389"/>
      <c r="M174" s="389"/>
      <c r="N174" s="389"/>
      <c r="O174" s="389"/>
      <c r="P174" s="389"/>
      <c r="Q174" s="389"/>
    </row>
    <row r="175" spans="1:17">
      <c r="A175" s="456">
        <v>167</v>
      </c>
      <c r="B175" s="460" t="s">
        <v>5217</v>
      </c>
      <c r="C175" s="474" t="s">
        <v>5445</v>
      </c>
      <c r="D175" s="474" t="s">
        <v>5216</v>
      </c>
      <c r="E175" s="626"/>
      <c r="F175" s="627"/>
      <c r="G175" s="576" t="e">
        <f t="shared" si="2"/>
        <v>#N/A</v>
      </c>
      <c r="H175" s="389"/>
      <c r="I175" s="389"/>
      <c r="J175" s="389"/>
      <c r="K175" s="389"/>
      <c r="L175" s="389"/>
      <c r="M175" s="389"/>
      <c r="N175" s="389"/>
      <c r="O175" s="389"/>
      <c r="P175" s="389"/>
      <c r="Q175" s="389"/>
    </row>
    <row r="176" spans="1:17">
      <c r="A176" s="456">
        <v>168</v>
      </c>
      <c r="B176" s="460" t="s">
        <v>5217</v>
      </c>
      <c r="C176" s="474" t="s">
        <v>5446</v>
      </c>
      <c r="D176" s="474" t="s">
        <v>5447</v>
      </c>
      <c r="E176" s="626"/>
      <c r="F176" s="627"/>
      <c r="G176" s="576" t="e">
        <f t="shared" si="2"/>
        <v>#N/A</v>
      </c>
      <c r="H176" s="389"/>
      <c r="I176" s="389"/>
      <c r="J176" s="389"/>
      <c r="K176" s="389"/>
      <c r="L176" s="389"/>
      <c r="M176" s="389"/>
      <c r="N176" s="389"/>
      <c r="O176" s="389"/>
      <c r="P176" s="389"/>
      <c r="Q176" s="389"/>
    </row>
    <row r="177" spans="1:17">
      <c r="A177" s="456">
        <v>169</v>
      </c>
      <c r="B177" s="460" t="s">
        <v>5217</v>
      </c>
      <c r="C177" s="474" t="s">
        <v>5448</v>
      </c>
      <c r="D177" s="474" t="s">
        <v>5449</v>
      </c>
      <c r="E177" s="626"/>
      <c r="F177" s="627"/>
      <c r="G177" s="576" t="e">
        <f t="shared" si="2"/>
        <v>#N/A</v>
      </c>
      <c r="H177" s="389"/>
      <c r="I177" s="389"/>
      <c r="J177" s="389"/>
      <c r="K177" s="389"/>
      <c r="L177" s="389"/>
      <c r="M177" s="389"/>
      <c r="N177" s="389"/>
      <c r="O177" s="389"/>
      <c r="P177" s="389"/>
      <c r="Q177" s="389"/>
    </row>
    <row r="178" spans="1:17">
      <c r="A178" s="456">
        <v>170</v>
      </c>
      <c r="B178" s="460" t="s">
        <v>5217</v>
      </c>
      <c r="C178" s="474" t="s">
        <v>5450</v>
      </c>
      <c r="D178" s="474" t="s">
        <v>5451</v>
      </c>
      <c r="E178" s="626"/>
      <c r="F178" s="627"/>
      <c r="G178" s="576" t="e">
        <f t="shared" si="2"/>
        <v>#N/A</v>
      </c>
      <c r="H178" s="389"/>
      <c r="I178" s="389"/>
      <c r="J178" s="389"/>
      <c r="K178" s="389"/>
      <c r="L178" s="389"/>
      <c r="M178" s="389"/>
      <c r="N178" s="389"/>
      <c r="O178" s="389"/>
      <c r="P178" s="389"/>
      <c r="Q178" s="389"/>
    </row>
    <row r="179" spans="1:17">
      <c r="A179" s="456">
        <v>171</v>
      </c>
      <c r="B179" s="460" t="s">
        <v>5217</v>
      </c>
      <c r="C179" s="462" t="s">
        <v>5452</v>
      </c>
      <c r="D179" s="463" t="s">
        <v>5453</v>
      </c>
      <c r="E179" s="626"/>
      <c r="F179" s="627"/>
      <c r="G179" s="576" t="e">
        <f t="shared" si="2"/>
        <v>#N/A</v>
      </c>
      <c r="H179" s="389"/>
      <c r="I179" s="389"/>
      <c r="J179" s="389"/>
      <c r="K179" s="389"/>
      <c r="L179" s="389"/>
      <c r="M179" s="389"/>
      <c r="N179" s="389"/>
      <c r="O179" s="389"/>
      <c r="P179" s="389"/>
      <c r="Q179" s="389"/>
    </row>
    <row r="180" spans="1:17">
      <c r="A180" s="456">
        <v>172</v>
      </c>
      <c r="B180" s="460" t="s">
        <v>5217</v>
      </c>
      <c r="C180" s="462" t="s">
        <v>5218</v>
      </c>
      <c r="D180" s="463" t="s">
        <v>5219</v>
      </c>
      <c r="E180" s="626"/>
      <c r="F180" s="627"/>
      <c r="G180" s="576" t="e">
        <f t="shared" si="2"/>
        <v>#N/A</v>
      </c>
      <c r="H180" s="389"/>
      <c r="I180" s="389"/>
      <c r="J180" s="389"/>
      <c r="K180" s="389"/>
      <c r="L180" s="389"/>
      <c r="M180" s="389"/>
      <c r="N180" s="389"/>
      <c r="O180" s="389"/>
      <c r="P180" s="389"/>
      <c r="Q180" s="389"/>
    </row>
    <row r="181" spans="1:17">
      <c r="A181" s="456">
        <v>173</v>
      </c>
      <c r="B181" s="460" t="s">
        <v>5217</v>
      </c>
      <c r="C181" s="462" t="s">
        <v>5454</v>
      </c>
      <c r="D181" s="463" t="s">
        <v>5455</v>
      </c>
      <c r="E181" s="626"/>
      <c r="F181" s="627"/>
      <c r="G181" s="576" t="e">
        <f t="shared" si="2"/>
        <v>#N/A</v>
      </c>
      <c r="H181" s="389"/>
      <c r="I181" s="389"/>
      <c r="J181" s="389"/>
      <c r="K181" s="389"/>
      <c r="L181" s="389"/>
      <c r="M181" s="389"/>
      <c r="N181" s="389"/>
      <c r="O181" s="389"/>
      <c r="P181" s="389"/>
      <c r="Q181" s="389"/>
    </row>
    <row r="182" spans="1:17">
      <c r="A182" s="456">
        <v>174</v>
      </c>
      <c r="B182" s="460" t="s">
        <v>5217</v>
      </c>
      <c r="C182" s="462" t="s">
        <v>5456</v>
      </c>
      <c r="D182" s="463" t="s">
        <v>5219</v>
      </c>
      <c r="E182" s="626"/>
      <c r="F182" s="627"/>
      <c r="G182" s="576" t="e">
        <f t="shared" si="2"/>
        <v>#N/A</v>
      </c>
      <c r="H182" s="389"/>
      <c r="I182" s="389"/>
      <c r="J182" s="389"/>
      <c r="K182" s="389"/>
      <c r="L182" s="389"/>
      <c r="M182" s="389"/>
      <c r="N182" s="389"/>
      <c r="O182" s="389"/>
      <c r="P182" s="389"/>
      <c r="Q182" s="389"/>
    </row>
    <row r="183" spans="1:17">
      <c r="A183" s="456">
        <v>175</v>
      </c>
      <c r="B183" s="460" t="s">
        <v>5217</v>
      </c>
      <c r="C183" s="462" t="s">
        <v>5457</v>
      </c>
      <c r="D183" s="463" t="s">
        <v>5455</v>
      </c>
      <c r="E183" s="626"/>
      <c r="F183" s="627"/>
      <c r="G183" s="576" t="e">
        <f t="shared" si="2"/>
        <v>#N/A</v>
      </c>
      <c r="H183" s="389"/>
      <c r="I183" s="389"/>
      <c r="J183" s="389"/>
      <c r="K183" s="389"/>
      <c r="L183" s="389"/>
      <c r="M183" s="389"/>
      <c r="N183" s="389"/>
      <c r="O183" s="389"/>
      <c r="P183" s="389"/>
      <c r="Q183" s="389"/>
    </row>
    <row r="184" spans="1:17">
      <c r="A184" s="456">
        <v>176</v>
      </c>
      <c r="B184" s="460" t="s">
        <v>5217</v>
      </c>
      <c r="C184" s="462" t="s">
        <v>5458</v>
      </c>
      <c r="D184" s="463" t="s">
        <v>5453</v>
      </c>
      <c r="E184" s="626"/>
      <c r="F184" s="627"/>
      <c r="G184" s="576" t="e">
        <f t="shared" si="2"/>
        <v>#N/A</v>
      </c>
      <c r="H184" s="389"/>
      <c r="I184" s="389"/>
      <c r="J184" s="389"/>
      <c r="K184" s="389"/>
      <c r="L184" s="389"/>
      <c r="M184" s="389"/>
      <c r="N184" s="389"/>
      <c r="O184" s="389"/>
      <c r="P184" s="389"/>
      <c r="Q184" s="389"/>
    </row>
    <row r="185" spans="1:17">
      <c r="A185" s="456">
        <v>177</v>
      </c>
      <c r="B185" s="460" t="s">
        <v>5217</v>
      </c>
      <c r="C185" s="462" t="s">
        <v>5459</v>
      </c>
      <c r="D185" s="463" t="s">
        <v>5455</v>
      </c>
      <c r="E185" s="626"/>
      <c r="F185" s="627"/>
      <c r="G185" s="576" t="e">
        <f t="shared" si="2"/>
        <v>#N/A</v>
      </c>
      <c r="H185" s="389"/>
      <c r="I185" s="389"/>
      <c r="J185" s="389"/>
      <c r="K185" s="389"/>
      <c r="L185" s="389"/>
      <c r="M185" s="389"/>
      <c r="N185" s="389"/>
      <c r="O185" s="389"/>
      <c r="P185" s="389"/>
      <c r="Q185" s="389"/>
    </row>
    <row r="186" spans="1:17">
      <c r="A186" s="456">
        <v>178</v>
      </c>
      <c r="B186" s="460" t="s">
        <v>5460</v>
      </c>
      <c r="C186" s="462" t="s">
        <v>5461</v>
      </c>
      <c r="D186" s="463" t="s">
        <v>5219</v>
      </c>
      <c r="E186" s="626"/>
      <c r="F186" s="627"/>
      <c r="G186" s="576" t="e">
        <f t="shared" si="2"/>
        <v>#N/A</v>
      </c>
      <c r="H186" s="389"/>
      <c r="I186" s="389"/>
      <c r="J186" s="389"/>
      <c r="K186" s="389"/>
      <c r="L186" s="389"/>
      <c r="M186" s="389"/>
      <c r="N186" s="389"/>
      <c r="O186" s="389"/>
      <c r="P186" s="389"/>
      <c r="Q186" s="389"/>
    </row>
    <row r="187" spans="1:17">
      <c r="A187" s="456">
        <v>179</v>
      </c>
      <c r="B187" s="460" t="s">
        <v>5462</v>
      </c>
      <c r="C187" s="464" t="s">
        <v>5463</v>
      </c>
      <c r="D187" s="474"/>
      <c r="E187" s="628"/>
      <c r="F187" s="629"/>
      <c r="G187" s="576" t="e">
        <f>VLOOKUP(E187,$H$14:$I$18,2,0)</f>
        <v>#N/A</v>
      </c>
    </row>
    <row r="188" spans="1:17">
      <c r="A188" s="465"/>
      <c r="B188" s="465"/>
      <c r="C188" s="465"/>
      <c r="D188" s="465"/>
    </row>
  </sheetData>
  <sheetProtection algorithmName="SHA-512" hashValue="e34vXf/9SUl6SgNbheNoVNpSsdC59131L2WxttEhGMEFVwYwf4m00Mhq7x8xPtXZ1SDGUqtZwXaV4Vjblgqx3g==" saltValue="eyPREAjsj4naCJ7mZmyONg==" spinCount="100000" sheet="1" objects="1" scenarios="1" selectLockedCells="1"/>
  <mergeCells count="189">
    <mergeCell ref="A1:G1"/>
    <mergeCell ref="E4:G4"/>
    <mergeCell ref="A5:G6"/>
    <mergeCell ref="A7:A8"/>
    <mergeCell ref="B7:B8"/>
    <mergeCell ref="C7:D7"/>
    <mergeCell ref="E7:F8"/>
    <mergeCell ref="G7:G8"/>
    <mergeCell ref="F2:G2"/>
    <mergeCell ref="F3:G3"/>
    <mergeCell ref="E15:F15"/>
    <mergeCell ref="E16:F16"/>
    <mergeCell ref="E17:F17"/>
    <mergeCell ref="E18:F18"/>
    <mergeCell ref="E19:F19"/>
    <mergeCell ref="E20:F20"/>
    <mergeCell ref="E9:F9"/>
    <mergeCell ref="E10:F10"/>
    <mergeCell ref="E11:F11"/>
    <mergeCell ref="E12:F12"/>
    <mergeCell ref="E13:F13"/>
    <mergeCell ref="E14:F14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37:F37"/>
    <mergeCell ref="E38:F38"/>
    <mergeCell ref="E51:F51"/>
    <mergeCell ref="E52:F52"/>
    <mergeCell ref="E53:F53"/>
    <mergeCell ref="E54:F54"/>
    <mergeCell ref="E55:F55"/>
    <mergeCell ref="E56:F56"/>
    <mergeCell ref="E45:F45"/>
    <mergeCell ref="E46:F46"/>
    <mergeCell ref="E47:F47"/>
    <mergeCell ref="E48:F48"/>
    <mergeCell ref="E49:F49"/>
    <mergeCell ref="E50:F50"/>
    <mergeCell ref="E63:F63"/>
    <mergeCell ref="E64:F64"/>
    <mergeCell ref="E65:F65"/>
    <mergeCell ref="E66:F66"/>
    <mergeCell ref="E67:F67"/>
    <mergeCell ref="E68:F68"/>
    <mergeCell ref="E57:F57"/>
    <mergeCell ref="E58:F58"/>
    <mergeCell ref="E59:F59"/>
    <mergeCell ref="E60:F60"/>
    <mergeCell ref="E61:F61"/>
    <mergeCell ref="E62:F62"/>
    <mergeCell ref="E75:F75"/>
    <mergeCell ref="E76:F76"/>
    <mergeCell ref="E77:F77"/>
    <mergeCell ref="E78:F78"/>
    <mergeCell ref="E79:F79"/>
    <mergeCell ref="E80:F80"/>
    <mergeCell ref="E69:F69"/>
    <mergeCell ref="E70:F70"/>
    <mergeCell ref="E71:F71"/>
    <mergeCell ref="E72:F72"/>
    <mergeCell ref="E73:F73"/>
    <mergeCell ref="E74:F74"/>
    <mergeCell ref="E87:F87"/>
    <mergeCell ref="E88:F88"/>
    <mergeCell ref="E89:F89"/>
    <mergeCell ref="E90:F90"/>
    <mergeCell ref="E91:F91"/>
    <mergeCell ref="E92:F92"/>
    <mergeCell ref="E81:F81"/>
    <mergeCell ref="E82:F82"/>
    <mergeCell ref="E83:F83"/>
    <mergeCell ref="E84:F84"/>
    <mergeCell ref="E85:F85"/>
    <mergeCell ref="E86:F86"/>
    <mergeCell ref="E99:F99"/>
    <mergeCell ref="E100:F100"/>
    <mergeCell ref="E101:F101"/>
    <mergeCell ref="E102:F102"/>
    <mergeCell ref="E103:F103"/>
    <mergeCell ref="E104:F104"/>
    <mergeCell ref="E93:F93"/>
    <mergeCell ref="E94:F94"/>
    <mergeCell ref="E95:F95"/>
    <mergeCell ref="E96:F96"/>
    <mergeCell ref="E97:F97"/>
    <mergeCell ref="E98:F98"/>
    <mergeCell ref="E111:F111"/>
    <mergeCell ref="E112:F112"/>
    <mergeCell ref="E113:F113"/>
    <mergeCell ref="E114:F114"/>
    <mergeCell ref="E115:F115"/>
    <mergeCell ref="E116:F116"/>
    <mergeCell ref="E105:F105"/>
    <mergeCell ref="E106:F106"/>
    <mergeCell ref="E107:F107"/>
    <mergeCell ref="E108:F108"/>
    <mergeCell ref="E109:F109"/>
    <mergeCell ref="E110:F110"/>
    <mergeCell ref="E123:F123"/>
    <mergeCell ref="E124:F124"/>
    <mergeCell ref="E125:F125"/>
    <mergeCell ref="E126:F126"/>
    <mergeCell ref="E127:F127"/>
    <mergeCell ref="E128:F128"/>
    <mergeCell ref="E117:F117"/>
    <mergeCell ref="E118:F118"/>
    <mergeCell ref="E119:F119"/>
    <mergeCell ref="E120:F120"/>
    <mergeCell ref="E121:F121"/>
    <mergeCell ref="E122:F122"/>
    <mergeCell ref="E135:F135"/>
    <mergeCell ref="E136:F136"/>
    <mergeCell ref="E137:F137"/>
    <mergeCell ref="E138:F138"/>
    <mergeCell ref="E139:F139"/>
    <mergeCell ref="E140:F140"/>
    <mergeCell ref="E129:F129"/>
    <mergeCell ref="E130:F130"/>
    <mergeCell ref="E131:F131"/>
    <mergeCell ref="E132:F132"/>
    <mergeCell ref="E133:F133"/>
    <mergeCell ref="E134:F134"/>
    <mergeCell ref="E147:F147"/>
    <mergeCell ref="E148:F148"/>
    <mergeCell ref="E149:F149"/>
    <mergeCell ref="E150:F150"/>
    <mergeCell ref="E151:F151"/>
    <mergeCell ref="E152:F152"/>
    <mergeCell ref="E141:F141"/>
    <mergeCell ref="E142:F142"/>
    <mergeCell ref="E143:F143"/>
    <mergeCell ref="E144:F144"/>
    <mergeCell ref="E145:F145"/>
    <mergeCell ref="E146:F146"/>
    <mergeCell ref="E159:F159"/>
    <mergeCell ref="E160:F160"/>
    <mergeCell ref="E161:F161"/>
    <mergeCell ref="E162:F162"/>
    <mergeCell ref="E163:F163"/>
    <mergeCell ref="E164:F164"/>
    <mergeCell ref="E153:F153"/>
    <mergeCell ref="E154:F154"/>
    <mergeCell ref="E155:F155"/>
    <mergeCell ref="E156:F156"/>
    <mergeCell ref="E157:F157"/>
    <mergeCell ref="E158:F158"/>
    <mergeCell ref="E171:F171"/>
    <mergeCell ref="E172:F172"/>
    <mergeCell ref="E173:F173"/>
    <mergeCell ref="E174:F174"/>
    <mergeCell ref="E175:F175"/>
    <mergeCell ref="E176:F176"/>
    <mergeCell ref="E165:F165"/>
    <mergeCell ref="E166:F166"/>
    <mergeCell ref="E167:F167"/>
    <mergeCell ref="E168:F168"/>
    <mergeCell ref="E169:F169"/>
    <mergeCell ref="E170:F170"/>
    <mergeCell ref="E183:F183"/>
    <mergeCell ref="E184:F184"/>
    <mergeCell ref="E185:F185"/>
    <mergeCell ref="E186:F186"/>
    <mergeCell ref="E187:F187"/>
    <mergeCell ref="E177:F177"/>
    <mergeCell ref="E178:F178"/>
    <mergeCell ref="E179:F179"/>
    <mergeCell ref="E180:F180"/>
    <mergeCell ref="E181:F181"/>
    <mergeCell ref="E182:F182"/>
  </mergeCells>
  <phoneticPr fontId="2" type="noConversion"/>
  <dataValidations count="3">
    <dataValidation type="list" allowBlank="1" showInputMessage="1" showErrorMessage="1" sqref="E187:F187">
      <formula1>$H$14:$H$18</formula1>
    </dataValidation>
    <dataValidation type="list" allowBlank="1" showInputMessage="1" showErrorMessage="1" sqref="E9:F186">
      <formula1>$H$9:$H$12</formula1>
    </dataValidation>
    <dataValidation type="list" allowBlank="1" showInputMessage="1" showErrorMessage="1" sqref="C4">
      <formula1>$H$3:$H$4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0.59999389629810485"/>
  </sheetPr>
  <dimension ref="A1:AZ713"/>
  <sheetViews>
    <sheetView tabSelected="1" zoomScale="55" zoomScaleNormal="55" workbookViewId="0">
      <selection activeCell="C187" sqref="C187"/>
    </sheetView>
  </sheetViews>
  <sheetFormatPr defaultRowHeight="16.5"/>
  <cols>
    <col min="1" max="1" width="15.25" style="595" bestFit="1" customWidth="1"/>
    <col min="2" max="2" width="38.5" style="595" customWidth="1"/>
    <col min="3" max="3" width="46.125" style="595" customWidth="1"/>
    <col min="4" max="4" width="20.375" style="595" customWidth="1"/>
    <col min="5" max="5" width="15.5" style="595" customWidth="1"/>
    <col min="6" max="6" width="54.75" style="595" customWidth="1"/>
    <col min="7" max="7" width="35.125" style="6" hidden="1" customWidth="1"/>
    <col min="8" max="14" width="0" style="6" hidden="1" customWidth="1"/>
    <col min="15" max="28" width="25.375" style="6" customWidth="1"/>
    <col min="29" max="29" width="19.75" style="6" customWidth="1"/>
    <col min="30" max="52" width="9" style="6"/>
    <col min="53" max="16384" width="9" style="3"/>
  </cols>
  <sheetData>
    <row r="1" spans="1:52" ht="51">
      <c r="A1" s="654" t="s">
        <v>5624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</row>
    <row r="2" spans="1:52" s="12" customFormat="1" ht="30" customHeight="1">
      <c r="A2" s="452"/>
      <c r="B2" s="452"/>
      <c r="C2" s="452"/>
      <c r="D2" s="452"/>
      <c r="E2" s="452"/>
      <c r="F2" s="452"/>
      <c r="G2" s="452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52" ht="409.5" customHeight="1">
      <c r="A3" s="12"/>
      <c r="B3" s="12"/>
      <c r="C3" s="12"/>
      <c r="D3" s="12"/>
      <c r="E3" s="12"/>
      <c r="F3" s="12"/>
    </row>
    <row r="4" spans="1:52" s="12" customFormat="1" ht="53.25" customHeight="1">
      <c r="G4" s="6"/>
      <c r="H4" s="6"/>
      <c r="I4" s="6"/>
      <c r="J4" s="6"/>
      <c r="K4" s="6"/>
      <c r="L4" s="6"/>
      <c r="M4" s="6"/>
      <c r="N4" s="6"/>
      <c r="O4" s="650" t="s">
        <v>6404</v>
      </c>
      <c r="P4" s="650"/>
      <c r="Q4" s="650"/>
      <c r="R4" s="650"/>
      <c r="S4" s="650"/>
      <c r="T4" s="650"/>
      <c r="U4" s="650"/>
      <c r="V4" s="651" t="s">
        <v>6405</v>
      </c>
      <c r="W4" s="652"/>
      <c r="X4" s="652"/>
      <c r="Y4" s="652"/>
      <c r="Z4" s="652"/>
      <c r="AA4" s="652"/>
      <c r="AB4" s="653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52.5">
      <c r="A5" s="577" t="s">
        <v>5625</v>
      </c>
      <c r="B5" s="578" t="s">
        <v>1404</v>
      </c>
      <c r="C5" s="578" t="s">
        <v>1405</v>
      </c>
      <c r="D5" s="578" t="s">
        <v>1406</v>
      </c>
      <c r="E5" s="578" t="s">
        <v>1407</v>
      </c>
      <c r="F5" s="578" t="s">
        <v>1408</v>
      </c>
      <c r="G5" s="393" t="s">
        <v>2616</v>
      </c>
      <c r="H5" s="393" t="s">
        <v>5626</v>
      </c>
      <c r="I5" s="393" t="s">
        <v>2617</v>
      </c>
      <c r="J5" s="394" t="s">
        <v>2618</v>
      </c>
      <c r="K5" s="394" t="s">
        <v>2619</v>
      </c>
      <c r="L5" s="394" t="s">
        <v>5627</v>
      </c>
      <c r="M5" s="394" t="s">
        <v>5628</v>
      </c>
      <c r="N5" s="395" t="s">
        <v>5629</v>
      </c>
      <c r="O5" s="475" t="s">
        <v>1409</v>
      </c>
      <c r="P5" s="475" t="s">
        <v>5630</v>
      </c>
      <c r="Q5" s="475" t="s">
        <v>5631</v>
      </c>
      <c r="R5" s="475" t="s">
        <v>5632</v>
      </c>
      <c r="S5" s="475" t="s">
        <v>2621</v>
      </c>
      <c r="T5" s="475" t="s">
        <v>5633</v>
      </c>
      <c r="U5" s="475" t="s">
        <v>5634</v>
      </c>
      <c r="V5" s="475" t="s">
        <v>1409</v>
      </c>
      <c r="W5" s="475" t="s">
        <v>5630</v>
      </c>
      <c r="X5" s="475" t="s">
        <v>5631</v>
      </c>
      <c r="Y5" s="475" t="s">
        <v>5635</v>
      </c>
      <c r="Z5" s="475" t="s">
        <v>2621</v>
      </c>
      <c r="AA5" s="475" t="s">
        <v>5633</v>
      </c>
      <c r="AB5" s="476" t="s">
        <v>5634</v>
      </c>
      <c r="AC5" s="477" t="s">
        <v>6398</v>
      </c>
    </row>
    <row r="6" spans="1:52" ht="26.25" hidden="1">
      <c r="A6" s="150" t="s">
        <v>5611</v>
      </c>
      <c r="B6" s="151" t="s">
        <v>766</v>
      </c>
      <c r="C6" s="151" t="s">
        <v>1259</v>
      </c>
      <c r="D6" s="151" t="s">
        <v>19</v>
      </c>
      <c r="E6" s="151">
        <v>307</v>
      </c>
      <c r="F6" s="151" t="s">
        <v>4827</v>
      </c>
      <c r="G6" s="403" t="s">
        <v>5677</v>
      </c>
      <c r="H6" s="403" t="s">
        <v>5637</v>
      </c>
      <c r="I6" s="40" t="s">
        <v>5678</v>
      </c>
      <c r="J6" s="40">
        <v>71.83</v>
      </c>
      <c r="K6" s="40" t="s">
        <v>5640</v>
      </c>
      <c r="L6" s="40" t="s">
        <v>136</v>
      </c>
      <c r="M6" s="40" t="s">
        <v>136</v>
      </c>
      <c r="N6" s="433">
        <f t="shared" ref="N6:N69" si="0">COUNTIF(L6:M6,1)</f>
        <v>0</v>
      </c>
      <c r="O6" s="451"/>
      <c r="P6" s="125"/>
      <c r="Q6" s="125"/>
      <c r="R6" s="451"/>
      <c r="S6" s="478"/>
      <c r="T6" s="451"/>
      <c r="U6" s="451"/>
      <c r="V6" s="479"/>
      <c r="W6" s="125"/>
      <c r="X6" s="125"/>
      <c r="Y6" s="451"/>
      <c r="Z6" s="480"/>
      <c r="AA6" s="451"/>
      <c r="AB6" s="451"/>
      <c r="AC6" s="128"/>
    </row>
    <row r="7" spans="1:52" ht="26.25" hidden="1">
      <c r="A7" s="405" t="s">
        <v>1541</v>
      </c>
      <c r="B7" s="405" t="s">
        <v>5578</v>
      </c>
      <c r="C7" s="405" t="s">
        <v>1540</v>
      </c>
      <c r="D7" s="405" t="s">
        <v>19</v>
      </c>
      <c r="E7" s="405">
        <v>402</v>
      </c>
      <c r="F7" s="405" t="s">
        <v>5654</v>
      </c>
      <c r="G7" s="397" t="s">
        <v>1708</v>
      </c>
      <c r="H7" s="40" t="s">
        <v>5655</v>
      </c>
      <c r="I7" s="40" t="s">
        <v>5638</v>
      </c>
      <c r="J7" s="40" t="s">
        <v>5656</v>
      </c>
      <c r="K7" s="40" t="s">
        <v>5640</v>
      </c>
      <c r="L7" s="40">
        <v>1</v>
      </c>
      <c r="M7" s="40" t="s">
        <v>136</v>
      </c>
      <c r="N7" s="433">
        <f t="shared" si="0"/>
        <v>1</v>
      </c>
      <c r="O7" s="451"/>
      <c r="P7" s="151"/>
      <c r="Q7" s="398"/>
      <c r="R7" s="151"/>
      <c r="S7" s="451"/>
      <c r="T7" s="151"/>
      <c r="U7" s="151"/>
      <c r="V7" s="481"/>
      <c r="W7" s="398"/>
      <c r="X7" s="398"/>
      <c r="Y7" s="482"/>
      <c r="Z7" s="482"/>
      <c r="AA7" s="482"/>
      <c r="AB7" s="482"/>
      <c r="AC7" s="400"/>
    </row>
    <row r="8" spans="1:52" ht="26.25" hidden="1">
      <c r="A8" s="405" t="s">
        <v>5636</v>
      </c>
      <c r="B8" s="405" t="s">
        <v>9</v>
      </c>
      <c r="C8" s="405" t="s">
        <v>21</v>
      </c>
      <c r="D8" s="405" t="s">
        <v>19</v>
      </c>
      <c r="E8" s="405">
        <v>406</v>
      </c>
      <c r="F8" s="405" t="s">
        <v>21</v>
      </c>
      <c r="G8" s="397" t="s">
        <v>1709</v>
      </c>
      <c r="H8" s="40" t="s">
        <v>5637</v>
      </c>
      <c r="I8" s="40" t="s">
        <v>5638</v>
      </c>
      <c r="J8" s="40" t="s">
        <v>5639</v>
      </c>
      <c r="K8" s="40" t="s">
        <v>5640</v>
      </c>
      <c r="L8" s="40" t="s">
        <v>136</v>
      </c>
      <c r="M8" s="40" t="s">
        <v>136</v>
      </c>
      <c r="N8" s="433">
        <f t="shared" si="0"/>
        <v>0</v>
      </c>
      <c r="O8" s="482"/>
      <c r="P8" s="398"/>
      <c r="Q8" s="399"/>
      <c r="R8" s="482"/>
      <c r="S8" s="483"/>
      <c r="T8" s="482"/>
      <c r="U8" s="482"/>
      <c r="V8" s="481"/>
      <c r="W8" s="398"/>
      <c r="X8" s="399"/>
      <c r="Y8" s="482"/>
      <c r="Z8" s="483"/>
      <c r="AA8" s="482"/>
      <c r="AB8" s="482"/>
      <c r="AC8" s="400"/>
    </row>
    <row r="9" spans="1:52" ht="26.25" hidden="1">
      <c r="A9" s="482" t="s">
        <v>5657</v>
      </c>
      <c r="B9" s="405" t="s">
        <v>5578</v>
      </c>
      <c r="C9" s="405" t="s">
        <v>1540</v>
      </c>
      <c r="D9" s="405" t="s">
        <v>19</v>
      </c>
      <c r="E9" s="405">
        <v>408</v>
      </c>
      <c r="F9" s="482" t="s">
        <v>5658</v>
      </c>
      <c r="G9" s="397" t="s">
        <v>1711</v>
      </c>
      <c r="H9" s="40" t="s">
        <v>5659</v>
      </c>
      <c r="I9" s="40" t="s">
        <v>5638</v>
      </c>
      <c r="J9" s="40" t="s">
        <v>5660</v>
      </c>
      <c r="K9" s="40" t="s">
        <v>5640</v>
      </c>
      <c r="L9" s="40">
        <v>1</v>
      </c>
      <c r="M9" s="40">
        <v>1</v>
      </c>
      <c r="N9" s="433">
        <f t="shared" si="0"/>
        <v>2</v>
      </c>
      <c r="O9" s="451"/>
      <c r="P9" s="151"/>
      <c r="Q9" s="398"/>
      <c r="R9" s="151"/>
      <c r="S9" s="451"/>
      <c r="T9" s="151"/>
      <c r="U9" s="151"/>
      <c r="V9" s="481"/>
      <c r="W9" s="398"/>
      <c r="X9" s="398"/>
      <c r="Y9" s="482"/>
      <c r="Z9" s="482"/>
      <c r="AA9" s="482"/>
      <c r="AB9" s="482"/>
      <c r="AC9" s="400"/>
    </row>
    <row r="10" spans="1:52" ht="26.25" hidden="1">
      <c r="A10" s="405" t="s">
        <v>31</v>
      </c>
      <c r="B10" s="405" t="s">
        <v>9</v>
      </c>
      <c r="C10" s="405" t="s">
        <v>32</v>
      </c>
      <c r="D10" s="405" t="s">
        <v>19</v>
      </c>
      <c r="E10" s="405">
        <v>415</v>
      </c>
      <c r="F10" s="405" t="s">
        <v>33</v>
      </c>
      <c r="G10" s="397" t="s">
        <v>1715</v>
      </c>
      <c r="H10" s="40" t="s">
        <v>5637</v>
      </c>
      <c r="I10" s="40" t="s">
        <v>5641</v>
      </c>
      <c r="J10" s="40" t="s">
        <v>5642</v>
      </c>
      <c r="K10" s="40" t="s">
        <v>5640</v>
      </c>
      <c r="L10" s="40" t="s">
        <v>136</v>
      </c>
      <c r="M10" s="40" t="s">
        <v>136</v>
      </c>
      <c r="N10" s="433">
        <f t="shared" si="0"/>
        <v>0</v>
      </c>
      <c r="O10" s="482"/>
      <c r="P10" s="398"/>
      <c r="Q10" s="399"/>
      <c r="R10" s="482"/>
      <c r="S10" s="483"/>
      <c r="T10" s="482"/>
      <c r="U10" s="482"/>
      <c r="V10" s="481"/>
      <c r="W10" s="398"/>
      <c r="X10" s="399"/>
      <c r="Y10" s="482"/>
      <c r="Z10" s="482"/>
      <c r="AA10" s="482"/>
      <c r="AB10" s="482"/>
      <c r="AC10" s="400"/>
    </row>
    <row r="11" spans="1:52" ht="26.25" hidden="1">
      <c r="A11" s="151" t="s">
        <v>5644</v>
      </c>
      <c r="B11" s="151" t="s">
        <v>17</v>
      </c>
      <c r="C11" s="151" t="s">
        <v>5645</v>
      </c>
      <c r="D11" s="151" t="s">
        <v>19</v>
      </c>
      <c r="E11" s="151">
        <v>421</v>
      </c>
      <c r="F11" s="151" t="s">
        <v>27</v>
      </c>
      <c r="G11" s="145" t="s">
        <v>1712</v>
      </c>
      <c r="H11" s="40" t="s">
        <v>5637</v>
      </c>
      <c r="I11" s="40" t="s">
        <v>5641</v>
      </c>
      <c r="J11" s="40" t="s">
        <v>5646</v>
      </c>
      <c r="K11" s="40" t="s">
        <v>5640</v>
      </c>
      <c r="L11" s="40" t="s">
        <v>136</v>
      </c>
      <c r="M11" s="40" t="s">
        <v>136</v>
      </c>
      <c r="N11" s="433">
        <f t="shared" si="0"/>
        <v>0</v>
      </c>
      <c r="O11" s="434"/>
      <c r="P11" s="399"/>
      <c r="Q11" s="399"/>
      <c r="R11" s="434"/>
      <c r="S11" s="484"/>
      <c r="T11" s="434"/>
      <c r="U11" s="434"/>
      <c r="V11" s="485"/>
      <c r="W11" s="399"/>
      <c r="X11" s="399"/>
      <c r="Y11" s="434"/>
      <c r="Z11" s="484"/>
      <c r="AA11" s="434"/>
      <c r="AB11" s="434"/>
      <c r="AC11" s="401"/>
    </row>
    <row r="12" spans="1:52" ht="26.25" hidden="1">
      <c r="A12" s="405" t="s">
        <v>46</v>
      </c>
      <c r="B12" s="405" t="s">
        <v>5578</v>
      </c>
      <c r="C12" s="405" t="s">
        <v>47</v>
      </c>
      <c r="D12" s="405" t="s">
        <v>19</v>
      </c>
      <c r="E12" s="405">
        <v>503</v>
      </c>
      <c r="F12" s="405" t="s">
        <v>5661</v>
      </c>
      <c r="G12" s="397" t="s">
        <v>2764</v>
      </c>
      <c r="H12" s="145" t="s">
        <v>5655</v>
      </c>
      <c r="I12" s="40" t="s">
        <v>5638</v>
      </c>
      <c r="J12" s="40" t="s">
        <v>5662</v>
      </c>
      <c r="K12" s="40" t="s">
        <v>5640</v>
      </c>
      <c r="L12" s="40">
        <v>1</v>
      </c>
      <c r="M12" s="40" t="s">
        <v>136</v>
      </c>
      <c r="N12" s="433">
        <f t="shared" si="0"/>
        <v>1</v>
      </c>
      <c r="O12" s="482"/>
      <c r="P12" s="398"/>
      <c r="Q12" s="398"/>
      <c r="R12" s="482"/>
      <c r="S12" s="482"/>
      <c r="T12" s="482"/>
      <c r="U12" s="482"/>
      <c r="V12" s="481"/>
      <c r="W12" s="398"/>
      <c r="X12" s="434"/>
      <c r="Y12" s="482"/>
      <c r="Z12" s="482"/>
      <c r="AA12" s="482"/>
      <c r="AB12" s="482"/>
      <c r="AC12" s="400"/>
    </row>
    <row r="13" spans="1:52" ht="20.25" hidden="1">
      <c r="A13" s="487" t="s">
        <v>6349</v>
      </c>
      <c r="B13" s="495" t="s">
        <v>6350</v>
      </c>
      <c r="C13" s="495" t="s">
        <v>5675</v>
      </c>
      <c r="D13" s="495" t="s">
        <v>19</v>
      </c>
      <c r="E13" s="495">
        <v>514</v>
      </c>
      <c r="F13" s="495" t="s">
        <v>6351</v>
      </c>
      <c r="G13" s="436" t="s">
        <v>6352</v>
      </c>
      <c r="H13" s="436" t="s">
        <v>5700</v>
      </c>
      <c r="I13" s="436" t="s">
        <v>6353</v>
      </c>
      <c r="J13" s="436">
        <v>141</v>
      </c>
      <c r="K13" s="436"/>
      <c r="L13" s="426" t="s">
        <v>136</v>
      </c>
      <c r="M13" s="426" t="s">
        <v>136</v>
      </c>
      <c r="N13" s="437">
        <f t="shared" si="0"/>
        <v>0</v>
      </c>
      <c r="O13" s="486"/>
      <c r="P13" s="486"/>
      <c r="Q13" s="487"/>
      <c r="R13" s="487"/>
      <c r="S13" s="488"/>
      <c r="T13" s="486"/>
      <c r="U13" s="486"/>
      <c r="V13" s="486"/>
      <c r="W13" s="486"/>
      <c r="X13" s="487"/>
      <c r="Y13" s="486"/>
      <c r="Z13" s="488"/>
      <c r="AA13" s="486"/>
      <c r="AB13" s="486"/>
      <c r="AC13" s="487"/>
    </row>
    <row r="14" spans="1:52" ht="20.25" hidden="1">
      <c r="A14" s="487" t="s">
        <v>6354</v>
      </c>
      <c r="B14" s="495" t="s">
        <v>6350</v>
      </c>
      <c r="C14" s="495" t="s">
        <v>5675</v>
      </c>
      <c r="D14" s="495" t="s">
        <v>19</v>
      </c>
      <c r="E14" s="495">
        <v>516</v>
      </c>
      <c r="F14" s="495" t="s">
        <v>6355</v>
      </c>
      <c r="G14" s="436" t="s">
        <v>6356</v>
      </c>
      <c r="H14" s="436" t="s">
        <v>5700</v>
      </c>
      <c r="I14" s="436" t="s">
        <v>6353</v>
      </c>
      <c r="J14" s="436">
        <v>141</v>
      </c>
      <c r="K14" s="436"/>
      <c r="L14" s="426" t="s">
        <v>136</v>
      </c>
      <c r="M14" s="426" t="s">
        <v>136</v>
      </c>
      <c r="N14" s="437">
        <f t="shared" si="0"/>
        <v>0</v>
      </c>
      <c r="O14" s="486"/>
      <c r="P14" s="486"/>
      <c r="Q14" s="487"/>
      <c r="R14" s="487"/>
      <c r="S14" s="488"/>
      <c r="T14" s="486"/>
      <c r="U14" s="486"/>
      <c r="V14" s="486"/>
      <c r="W14" s="486"/>
      <c r="X14" s="487"/>
      <c r="Y14" s="489"/>
      <c r="Z14" s="488"/>
      <c r="AA14" s="486"/>
      <c r="AB14" s="486"/>
      <c r="AC14" s="487"/>
    </row>
    <row r="15" spans="1:52" ht="20.25" hidden="1">
      <c r="A15" s="487" t="s">
        <v>6357</v>
      </c>
      <c r="B15" s="495" t="s">
        <v>6350</v>
      </c>
      <c r="C15" s="495" t="s">
        <v>5675</v>
      </c>
      <c r="D15" s="495" t="s">
        <v>19</v>
      </c>
      <c r="E15" s="495">
        <v>518</v>
      </c>
      <c r="F15" s="495" t="s">
        <v>6358</v>
      </c>
      <c r="G15" s="436" t="s">
        <v>6359</v>
      </c>
      <c r="H15" s="436" t="s">
        <v>5700</v>
      </c>
      <c r="I15" s="436" t="s">
        <v>6353</v>
      </c>
      <c r="J15" s="436">
        <v>128.58000000000001</v>
      </c>
      <c r="K15" s="436"/>
      <c r="L15" s="426" t="s">
        <v>136</v>
      </c>
      <c r="M15" s="426" t="s">
        <v>136</v>
      </c>
      <c r="N15" s="437">
        <f t="shared" si="0"/>
        <v>0</v>
      </c>
      <c r="O15" s="487"/>
      <c r="P15" s="487"/>
      <c r="Q15" s="487"/>
      <c r="R15" s="487"/>
      <c r="S15" s="487"/>
      <c r="T15" s="490"/>
      <c r="U15" s="487"/>
      <c r="V15" s="487"/>
      <c r="W15" s="487"/>
      <c r="X15" s="487"/>
      <c r="Y15" s="486"/>
      <c r="Z15" s="487"/>
      <c r="AA15" s="487"/>
      <c r="AB15" s="487"/>
      <c r="AC15" s="487"/>
    </row>
    <row r="16" spans="1:52" ht="26.25" hidden="1">
      <c r="A16" s="405" t="s">
        <v>38</v>
      </c>
      <c r="B16" s="405" t="s">
        <v>9</v>
      </c>
      <c r="C16" s="405" t="s">
        <v>39</v>
      </c>
      <c r="D16" s="405" t="s">
        <v>19</v>
      </c>
      <c r="E16" s="405" t="s">
        <v>71</v>
      </c>
      <c r="F16" s="405" t="s">
        <v>2684</v>
      </c>
      <c r="G16" s="396" t="s">
        <v>1704</v>
      </c>
      <c r="H16" s="40" t="s">
        <v>2685</v>
      </c>
      <c r="I16" s="40" t="s">
        <v>5638</v>
      </c>
      <c r="J16" s="40" t="s">
        <v>5643</v>
      </c>
      <c r="K16" s="40" t="s">
        <v>5640</v>
      </c>
      <c r="L16" s="40" t="s">
        <v>136</v>
      </c>
      <c r="M16" s="40" t="s">
        <v>136</v>
      </c>
      <c r="N16" s="433">
        <f t="shared" si="0"/>
        <v>0</v>
      </c>
      <c r="O16" s="398"/>
      <c r="P16" s="398"/>
      <c r="Q16" s="399"/>
      <c r="R16" s="482"/>
      <c r="S16" s="398"/>
      <c r="T16" s="398"/>
      <c r="U16" s="398"/>
      <c r="V16" s="398"/>
      <c r="W16" s="398"/>
      <c r="X16" s="399"/>
      <c r="Y16" s="398"/>
      <c r="Z16" s="398"/>
      <c r="AA16" s="398"/>
      <c r="AB16" s="398"/>
      <c r="AC16" s="400"/>
    </row>
    <row r="17" spans="1:29" ht="26.25" hidden="1">
      <c r="A17" s="451" t="s">
        <v>5666</v>
      </c>
      <c r="B17" s="451" t="s">
        <v>70</v>
      </c>
      <c r="C17" s="451" t="s">
        <v>5645</v>
      </c>
      <c r="D17" s="451" t="s">
        <v>19</v>
      </c>
      <c r="E17" s="451" t="s">
        <v>2642</v>
      </c>
      <c r="F17" s="451" t="s">
        <v>2643</v>
      </c>
      <c r="G17" s="40" t="s">
        <v>2644</v>
      </c>
      <c r="H17" s="40" t="s">
        <v>5637</v>
      </c>
      <c r="I17" s="40" t="s">
        <v>5667</v>
      </c>
      <c r="J17" s="40">
        <v>28.35</v>
      </c>
      <c r="K17" s="40" t="s">
        <v>5668</v>
      </c>
      <c r="L17" s="40">
        <v>1</v>
      </c>
      <c r="M17" s="40" t="s">
        <v>136</v>
      </c>
      <c r="N17" s="433">
        <f t="shared" si="0"/>
        <v>1</v>
      </c>
      <c r="O17" s="434"/>
      <c r="P17" s="399"/>
      <c r="Q17" s="434"/>
      <c r="R17" s="434"/>
      <c r="S17" s="484"/>
      <c r="T17" s="434"/>
      <c r="U17" s="434"/>
      <c r="V17" s="485"/>
      <c r="W17" s="399"/>
      <c r="X17" s="399"/>
      <c r="Y17" s="434"/>
      <c r="Z17" s="484"/>
      <c r="AA17" s="434"/>
      <c r="AB17" s="434"/>
      <c r="AC17" s="401"/>
    </row>
    <row r="18" spans="1:29" ht="26.25" hidden="1">
      <c r="A18" s="451" t="s">
        <v>5669</v>
      </c>
      <c r="B18" s="451" t="s">
        <v>70</v>
      </c>
      <c r="C18" s="451" t="s">
        <v>5645</v>
      </c>
      <c r="D18" s="451" t="s">
        <v>19</v>
      </c>
      <c r="E18" s="451" t="s">
        <v>5670</v>
      </c>
      <c r="F18" s="451" t="s">
        <v>5671</v>
      </c>
      <c r="G18" s="40" t="s">
        <v>5672</v>
      </c>
      <c r="H18" s="40" t="s">
        <v>2685</v>
      </c>
      <c r="I18" s="40" t="s">
        <v>5673</v>
      </c>
      <c r="J18" s="40">
        <v>28.35</v>
      </c>
      <c r="K18" s="40" t="s">
        <v>5668</v>
      </c>
      <c r="L18" s="40" t="s">
        <v>136</v>
      </c>
      <c r="M18" s="40" t="s">
        <v>136</v>
      </c>
      <c r="N18" s="433">
        <f t="shared" si="0"/>
        <v>0</v>
      </c>
      <c r="O18" s="434"/>
      <c r="P18" s="399"/>
      <c r="Q18" s="434"/>
      <c r="R18" s="434"/>
      <c r="S18" s="484"/>
      <c r="T18" s="434"/>
      <c r="U18" s="434"/>
      <c r="V18" s="485"/>
      <c r="W18" s="399"/>
      <c r="X18" s="399"/>
      <c r="Y18" s="434"/>
      <c r="Z18" s="484"/>
      <c r="AA18" s="434"/>
      <c r="AB18" s="434"/>
      <c r="AC18" s="401"/>
    </row>
    <row r="19" spans="1:29" ht="26.25" hidden="1">
      <c r="A19" s="579" t="s">
        <v>1685</v>
      </c>
      <c r="B19" s="151" t="s">
        <v>17</v>
      </c>
      <c r="C19" s="151" t="s">
        <v>50</v>
      </c>
      <c r="D19" s="151" t="s">
        <v>19</v>
      </c>
      <c r="E19" s="151" t="s">
        <v>364</v>
      </c>
      <c r="F19" s="151" t="s">
        <v>364</v>
      </c>
      <c r="G19" s="145" t="s">
        <v>1702</v>
      </c>
      <c r="H19" s="40" t="s">
        <v>2685</v>
      </c>
      <c r="I19" s="40" t="s">
        <v>5652</v>
      </c>
      <c r="J19" s="40" t="s">
        <v>5653</v>
      </c>
      <c r="K19" s="40" t="s">
        <v>5640</v>
      </c>
      <c r="L19" s="40">
        <v>1</v>
      </c>
      <c r="M19" s="40" t="s">
        <v>136</v>
      </c>
      <c r="N19" s="433">
        <f t="shared" si="0"/>
        <v>1</v>
      </c>
      <c r="O19" s="434"/>
      <c r="P19" s="399"/>
      <c r="Q19" s="399"/>
      <c r="R19" s="434"/>
      <c r="S19" s="484"/>
      <c r="T19" s="434"/>
      <c r="U19" s="434"/>
      <c r="V19" s="485"/>
      <c r="W19" s="399"/>
      <c r="X19" s="399"/>
      <c r="Y19" s="434"/>
      <c r="Z19" s="484"/>
      <c r="AA19" s="434"/>
      <c r="AB19" s="434"/>
      <c r="AC19" s="401"/>
    </row>
    <row r="20" spans="1:29" ht="26.25" hidden="1">
      <c r="A20" s="151" t="s">
        <v>5674</v>
      </c>
      <c r="B20" s="151" t="s">
        <v>70</v>
      </c>
      <c r="C20" s="151" t="s">
        <v>5675</v>
      </c>
      <c r="D20" s="151" t="s">
        <v>19</v>
      </c>
      <c r="E20" s="151" t="s">
        <v>1542</v>
      </c>
      <c r="F20" s="151" t="s">
        <v>96</v>
      </c>
      <c r="G20" s="145" t="s">
        <v>1688</v>
      </c>
      <c r="H20" s="40" t="s">
        <v>5637</v>
      </c>
      <c r="I20" s="40" t="s">
        <v>5648</v>
      </c>
      <c r="J20" s="40" t="s">
        <v>5676</v>
      </c>
      <c r="K20" s="40" t="s">
        <v>5640</v>
      </c>
      <c r="L20" s="40">
        <v>1</v>
      </c>
      <c r="M20" s="40" t="s">
        <v>136</v>
      </c>
      <c r="N20" s="433">
        <f t="shared" si="0"/>
        <v>1</v>
      </c>
      <c r="O20" s="434"/>
      <c r="P20" s="399"/>
      <c r="Q20" s="434"/>
      <c r="R20" s="434"/>
      <c r="S20" s="484"/>
      <c r="T20" s="434"/>
      <c r="U20" s="434"/>
      <c r="V20" s="485"/>
      <c r="W20" s="399"/>
      <c r="X20" s="399"/>
      <c r="Y20" s="434"/>
      <c r="Z20" s="484"/>
      <c r="AA20" s="434"/>
      <c r="AB20" s="434"/>
      <c r="AC20" s="401"/>
    </row>
    <row r="21" spans="1:29" ht="26.25" hidden="1">
      <c r="A21" s="451" t="s">
        <v>59</v>
      </c>
      <c r="B21" s="451" t="s">
        <v>17</v>
      </c>
      <c r="C21" s="451" t="s">
        <v>24</v>
      </c>
      <c r="D21" s="451" t="s">
        <v>19</v>
      </c>
      <c r="E21" s="451" t="s">
        <v>60</v>
      </c>
      <c r="F21" s="451" t="s">
        <v>61</v>
      </c>
      <c r="G21" s="40" t="s">
        <v>2624</v>
      </c>
      <c r="H21" s="40" t="s">
        <v>2685</v>
      </c>
      <c r="I21" s="40" t="s">
        <v>5648</v>
      </c>
      <c r="J21" s="40" t="s">
        <v>5649</v>
      </c>
      <c r="K21" s="40" t="s">
        <v>5640</v>
      </c>
      <c r="L21" s="40">
        <v>1</v>
      </c>
      <c r="M21" s="40">
        <v>1</v>
      </c>
      <c r="N21" s="433">
        <f t="shared" si="0"/>
        <v>2</v>
      </c>
      <c r="O21" s="434"/>
      <c r="P21" s="399"/>
      <c r="Q21" s="399"/>
      <c r="R21" s="434"/>
      <c r="S21" s="484"/>
      <c r="T21" s="434"/>
      <c r="U21" s="434"/>
      <c r="V21" s="485"/>
      <c r="W21" s="399"/>
      <c r="X21" s="399"/>
      <c r="Y21" s="434"/>
      <c r="Z21" s="434"/>
      <c r="AA21" s="401"/>
      <c r="AB21" s="491"/>
      <c r="AC21" s="401"/>
    </row>
    <row r="22" spans="1:29" ht="26.25" hidden="1">
      <c r="A22" s="151" t="s">
        <v>55</v>
      </c>
      <c r="B22" s="151" t="s">
        <v>17</v>
      </c>
      <c r="C22" s="151" t="s">
        <v>50</v>
      </c>
      <c r="D22" s="151" t="s">
        <v>19</v>
      </c>
      <c r="E22" s="151" t="s">
        <v>56</v>
      </c>
      <c r="F22" s="151" t="s">
        <v>57</v>
      </c>
      <c r="G22" s="145" t="s">
        <v>1697</v>
      </c>
      <c r="H22" s="40" t="s">
        <v>2685</v>
      </c>
      <c r="I22" s="40" t="s">
        <v>5650</v>
      </c>
      <c r="J22" s="40" t="s">
        <v>5651</v>
      </c>
      <c r="K22" s="40" t="s">
        <v>5640</v>
      </c>
      <c r="L22" s="40">
        <v>1</v>
      </c>
      <c r="M22" s="40" t="s">
        <v>136</v>
      </c>
      <c r="N22" s="433">
        <f t="shared" si="0"/>
        <v>1</v>
      </c>
      <c r="O22" s="434"/>
      <c r="P22" s="399"/>
      <c r="Q22" s="399"/>
      <c r="R22" s="434"/>
      <c r="S22" s="484"/>
      <c r="T22" s="434"/>
      <c r="U22" s="434"/>
      <c r="V22" s="485"/>
      <c r="W22" s="399"/>
      <c r="X22" s="399"/>
      <c r="Y22" s="434"/>
      <c r="Z22" s="484"/>
      <c r="AA22" s="434"/>
      <c r="AB22" s="434"/>
      <c r="AC22" s="401"/>
    </row>
    <row r="23" spans="1:29" ht="26.25" hidden="1">
      <c r="A23" s="482" t="s">
        <v>2658</v>
      </c>
      <c r="B23" s="405" t="s">
        <v>5578</v>
      </c>
      <c r="C23" s="405" t="s">
        <v>77</v>
      </c>
      <c r="D23" s="405" t="s">
        <v>19</v>
      </c>
      <c r="E23" s="405" t="s">
        <v>1694</v>
      </c>
      <c r="F23" s="482" t="s">
        <v>516</v>
      </c>
      <c r="G23" s="397" t="s">
        <v>1695</v>
      </c>
      <c r="H23" s="40" t="s">
        <v>2685</v>
      </c>
      <c r="I23" s="40" t="s">
        <v>5652</v>
      </c>
      <c r="J23" s="40" t="s">
        <v>5663</v>
      </c>
      <c r="K23" s="40" t="s">
        <v>5640</v>
      </c>
      <c r="L23" s="40">
        <v>1</v>
      </c>
      <c r="M23" s="40" t="s">
        <v>136</v>
      </c>
      <c r="N23" s="433">
        <f t="shared" si="0"/>
        <v>1</v>
      </c>
      <c r="O23" s="482"/>
      <c r="P23" s="398"/>
      <c r="Q23" s="398"/>
      <c r="R23" s="482"/>
      <c r="S23" s="482"/>
      <c r="T23" s="482"/>
      <c r="U23" s="482"/>
      <c r="V23" s="481"/>
      <c r="W23" s="398"/>
      <c r="X23" s="398"/>
      <c r="Y23" s="482"/>
      <c r="Z23" s="482"/>
      <c r="AA23" s="482"/>
      <c r="AB23" s="482"/>
      <c r="AC23" s="482"/>
    </row>
    <row r="24" spans="1:29" ht="26.25" hidden="1">
      <c r="A24" s="151" t="s">
        <v>53</v>
      </c>
      <c r="B24" s="151" t="s">
        <v>17</v>
      </c>
      <c r="C24" s="151" t="s">
        <v>50</v>
      </c>
      <c r="D24" s="151" t="s">
        <v>19</v>
      </c>
      <c r="E24" s="151" t="s">
        <v>54</v>
      </c>
      <c r="F24" s="151" t="s">
        <v>2671</v>
      </c>
      <c r="G24" s="145" t="s">
        <v>1700</v>
      </c>
      <c r="H24" s="40" t="s">
        <v>5637</v>
      </c>
      <c r="I24" s="40" t="s">
        <v>5638</v>
      </c>
      <c r="J24" s="40" t="s">
        <v>5647</v>
      </c>
      <c r="K24" s="40" t="s">
        <v>5640</v>
      </c>
      <c r="L24" s="40">
        <v>1</v>
      </c>
      <c r="M24" s="40" t="s">
        <v>136</v>
      </c>
      <c r="N24" s="433">
        <f t="shared" si="0"/>
        <v>1</v>
      </c>
      <c r="O24" s="434"/>
      <c r="P24" s="399"/>
      <c r="Q24" s="399"/>
      <c r="R24" s="434"/>
      <c r="S24" s="492"/>
      <c r="T24" s="401"/>
      <c r="U24" s="493"/>
      <c r="V24" s="485"/>
      <c r="W24" s="399"/>
      <c r="X24" s="399"/>
      <c r="Y24" s="434"/>
      <c r="Z24" s="484"/>
      <c r="AA24" s="401"/>
      <c r="AB24" s="434"/>
      <c r="AC24" s="401"/>
    </row>
    <row r="25" spans="1:29" ht="26.25" hidden="1">
      <c r="A25" s="574" t="s">
        <v>5664</v>
      </c>
      <c r="B25" s="405" t="s">
        <v>5578</v>
      </c>
      <c r="C25" s="405" t="s">
        <v>1690</v>
      </c>
      <c r="D25" s="405" t="s">
        <v>19</v>
      </c>
      <c r="E25" s="405" t="s">
        <v>379</v>
      </c>
      <c r="F25" s="574" t="s">
        <v>2692</v>
      </c>
      <c r="G25" s="397" t="s">
        <v>1691</v>
      </c>
      <c r="H25" s="40" t="s">
        <v>2685</v>
      </c>
      <c r="I25" s="40" t="s">
        <v>5652</v>
      </c>
      <c r="J25" s="40" t="s">
        <v>5665</v>
      </c>
      <c r="K25" s="40" t="s">
        <v>5640</v>
      </c>
      <c r="L25" s="40">
        <v>1</v>
      </c>
      <c r="M25" s="40" t="s">
        <v>136</v>
      </c>
      <c r="N25" s="433">
        <f t="shared" si="0"/>
        <v>1</v>
      </c>
      <c r="O25" s="482"/>
      <c r="P25" s="398"/>
      <c r="Q25" s="398"/>
      <c r="R25" s="482"/>
      <c r="S25" s="482"/>
      <c r="T25" s="482"/>
      <c r="U25" s="482"/>
      <c r="V25" s="481"/>
      <c r="W25" s="398"/>
      <c r="X25" s="398"/>
      <c r="Y25" s="482"/>
      <c r="Z25" s="482"/>
      <c r="AA25" s="482"/>
      <c r="AB25" s="482"/>
      <c r="AC25" s="400"/>
    </row>
    <row r="26" spans="1:29" ht="26.25" hidden="1">
      <c r="A26" s="482" t="s">
        <v>2774</v>
      </c>
      <c r="B26" s="405" t="s">
        <v>5578</v>
      </c>
      <c r="C26" s="405" t="s">
        <v>298</v>
      </c>
      <c r="D26" s="405" t="s">
        <v>1722</v>
      </c>
      <c r="E26" s="405" t="s">
        <v>407</v>
      </c>
      <c r="F26" s="482" t="s">
        <v>2775</v>
      </c>
      <c r="G26" s="397" t="s">
        <v>1724</v>
      </c>
      <c r="H26" s="145" t="s">
        <v>5655</v>
      </c>
      <c r="I26" s="40" t="s">
        <v>5641</v>
      </c>
      <c r="J26" s="40" t="s">
        <v>5679</v>
      </c>
      <c r="K26" s="40" t="s">
        <v>5640</v>
      </c>
      <c r="L26" s="40" t="s">
        <v>136</v>
      </c>
      <c r="M26" s="40" t="s">
        <v>136</v>
      </c>
      <c r="N26" s="433">
        <f t="shared" si="0"/>
        <v>0</v>
      </c>
      <c r="O26" s="482"/>
      <c r="P26" s="398"/>
      <c r="Q26" s="398"/>
      <c r="R26" s="151"/>
      <c r="S26" s="482"/>
      <c r="T26" s="482"/>
      <c r="U26" s="482"/>
      <c r="V26" s="481"/>
      <c r="W26" s="398"/>
      <c r="X26" s="398"/>
      <c r="Y26" s="482"/>
      <c r="Z26" s="482"/>
      <c r="AA26" s="451"/>
      <c r="AB26" s="482"/>
      <c r="AC26" s="400"/>
    </row>
    <row r="27" spans="1:29" ht="26.25" hidden="1">
      <c r="A27" s="482" t="s">
        <v>2784</v>
      </c>
      <c r="B27" s="405" t="s">
        <v>5578</v>
      </c>
      <c r="C27" s="405" t="s">
        <v>298</v>
      </c>
      <c r="D27" s="405" t="s">
        <v>1722</v>
      </c>
      <c r="E27" s="405" t="s">
        <v>1207</v>
      </c>
      <c r="F27" s="482" t="s">
        <v>2785</v>
      </c>
      <c r="G27" s="397" t="s">
        <v>1725</v>
      </c>
      <c r="H27" s="145" t="s">
        <v>5680</v>
      </c>
      <c r="I27" s="40" t="s">
        <v>5641</v>
      </c>
      <c r="J27" s="40" t="s">
        <v>5681</v>
      </c>
      <c r="K27" s="40" t="s">
        <v>5640</v>
      </c>
      <c r="L27" s="40" t="s">
        <v>136</v>
      </c>
      <c r="M27" s="40" t="s">
        <v>136</v>
      </c>
      <c r="N27" s="433">
        <f t="shared" si="0"/>
        <v>0</v>
      </c>
      <c r="O27" s="482"/>
      <c r="P27" s="398"/>
      <c r="Q27" s="398"/>
      <c r="R27" s="151"/>
      <c r="S27" s="482"/>
      <c r="T27" s="482"/>
      <c r="U27" s="482"/>
      <c r="V27" s="481"/>
      <c r="W27" s="398"/>
      <c r="X27" s="398"/>
      <c r="Y27" s="482"/>
      <c r="Z27" s="482"/>
      <c r="AA27" s="451"/>
      <c r="AB27" s="482"/>
      <c r="AC27" s="400"/>
    </row>
    <row r="28" spans="1:29" ht="26.25" hidden="1">
      <c r="A28" s="482" t="s">
        <v>2786</v>
      </c>
      <c r="B28" s="405" t="s">
        <v>5578</v>
      </c>
      <c r="C28" s="405" t="s">
        <v>298</v>
      </c>
      <c r="D28" s="405" t="s">
        <v>1722</v>
      </c>
      <c r="E28" s="405" t="s">
        <v>1527</v>
      </c>
      <c r="F28" s="482" t="s">
        <v>2785</v>
      </c>
      <c r="G28" s="397" t="s">
        <v>1726</v>
      </c>
      <c r="H28" s="145" t="s">
        <v>5655</v>
      </c>
      <c r="I28" s="40" t="s">
        <v>5641</v>
      </c>
      <c r="J28" s="40" t="s">
        <v>5682</v>
      </c>
      <c r="K28" s="40" t="s">
        <v>5640</v>
      </c>
      <c r="L28" s="40" t="s">
        <v>136</v>
      </c>
      <c r="M28" s="40" t="s">
        <v>136</v>
      </c>
      <c r="N28" s="433">
        <f t="shared" si="0"/>
        <v>0</v>
      </c>
      <c r="O28" s="482"/>
      <c r="P28" s="398"/>
      <c r="Q28" s="398"/>
      <c r="R28" s="151"/>
      <c r="S28" s="482"/>
      <c r="T28" s="482"/>
      <c r="U28" s="482"/>
      <c r="V28" s="481"/>
      <c r="W28" s="398"/>
      <c r="X28" s="398"/>
      <c r="Y28" s="482"/>
      <c r="Z28" s="482"/>
      <c r="AA28" s="451"/>
      <c r="AB28" s="482"/>
      <c r="AC28" s="400"/>
    </row>
    <row r="29" spans="1:29" ht="26.25" hidden="1">
      <c r="A29" s="482" t="s">
        <v>2787</v>
      </c>
      <c r="B29" s="405" t="s">
        <v>5578</v>
      </c>
      <c r="C29" s="405" t="s">
        <v>298</v>
      </c>
      <c r="D29" s="405" t="s">
        <v>1722</v>
      </c>
      <c r="E29" s="405" t="s">
        <v>1727</v>
      </c>
      <c r="F29" s="482" t="s">
        <v>2785</v>
      </c>
      <c r="G29" s="397" t="s">
        <v>1728</v>
      </c>
      <c r="H29" s="145" t="s">
        <v>5655</v>
      </c>
      <c r="I29" s="40" t="s">
        <v>5641</v>
      </c>
      <c r="J29" s="40" t="s">
        <v>5683</v>
      </c>
      <c r="K29" s="40" t="s">
        <v>5640</v>
      </c>
      <c r="L29" s="40" t="s">
        <v>136</v>
      </c>
      <c r="M29" s="40" t="s">
        <v>136</v>
      </c>
      <c r="N29" s="433">
        <f t="shared" si="0"/>
        <v>0</v>
      </c>
      <c r="O29" s="482"/>
      <c r="P29" s="398"/>
      <c r="Q29" s="398"/>
      <c r="R29" s="151"/>
      <c r="S29" s="482"/>
      <c r="T29" s="482"/>
      <c r="U29" s="482"/>
      <c r="V29" s="481"/>
      <c r="W29" s="398"/>
      <c r="X29" s="398"/>
      <c r="Y29" s="482"/>
      <c r="Z29" s="482"/>
      <c r="AA29" s="451"/>
      <c r="AB29" s="482"/>
      <c r="AC29" s="400"/>
    </row>
    <row r="30" spans="1:29" ht="26.25" hidden="1">
      <c r="A30" s="482" t="s">
        <v>2788</v>
      </c>
      <c r="B30" s="405" t="s">
        <v>5578</v>
      </c>
      <c r="C30" s="405" t="s">
        <v>298</v>
      </c>
      <c r="D30" s="405" t="s">
        <v>1722</v>
      </c>
      <c r="E30" s="405" t="s">
        <v>1729</v>
      </c>
      <c r="F30" s="482" t="s">
        <v>2785</v>
      </c>
      <c r="G30" s="397" t="s">
        <v>1730</v>
      </c>
      <c r="H30" s="145" t="s">
        <v>5655</v>
      </c>
      <c r="I30" s="40" t="s">
        <v>5641</v>
      </c>
      <c r="J30" s="40" t="s">
        <v>5684</v>
      </c>
      <c r="K30" s="40" t="s">
        <v>5640</v>
      </c>
      <c r="L30" s="40" t="s">
        <v>136</v>
      </c>
      <c r="M30" s="40" t="s">
        <v>136</v>
      </c>
      <c r="N30" s="433">
        <f t="shared" si="0"/>
        <v>0</v>
      </c>
      <c r="O30" s="482"/>
      <c r="P30" s="398"/>
      <c r="Q30" s="398"/>
      <c r="R30" s="151"/>
      <c r="S30" s="482"/>
      <c r="T30" s="482"/>
      <c r="U30" s="482"/>
      <c r="V30" s="481"/>
      <c r="W30" s="398"/>
      <c r="X30" s="398"/>
      <c r="Y30" s="482"/>
      <c r="Z30" s="482"/>
      <c r="AA30" s="451"/>
      <c r="AB30" s="482"/>
      <c r="AC30" s="400"/>
    </row>
    <row r="31" spans="1:29" ht="26.25" hidden="1">
      <c r="A31" s="482" t="s">
        <v>2789</v>
      </c>
      <c r="B31" s="405" t="s">
        <v>5578</v>
      </c>
      <c r="C31" s="405" t="s">
        <v>313</v>
      </c>
      <c r="D31" s="405" t="s">
        <v>1722</v>
      </c>
      <c r="E31" s="405" t="s">
        <v>399</v>
      </c>
      <c r="F31" s="482" t="s">
        <v>2790</v>
      </c>
      <c r="G31" s="397" t="s">
        <v>1731</v>
      </c>
      <c r="H31" s="145" t="s">
        <v>5655</v>
      </c>
      <c r="I31" s="40" t="s">
        <v>5641</v>
      </c>
      <c r="J31" s="40" t="s">
        <v>5685</v>
      </c>
      <c r="K31" s="40" t="s">
        <v>5640</v>
      </c>
      <c r="L31" s="40" t="s">
        <v>136</v>
      </c>
      <c r="M31" s="40" t="s">
        <v>136</v>
      </c>
      <c r="N31" s="433">
        <f t="shared" si="0"/>
        <v>0</v>
      </c>
      <c r="O31" s="482"/>
      <c r="P31" s="398"/>
      <c r="Q31" s="398"/>
      <c r="R31" s="482"/>
      <c r="S31" s="482"/>
      <c r="T31" s="482"/>
      <c r="U31" s="482"/>
      <c r="V31" s="481"/>
      <c r="W31" s="398"/>
      <c r="X31" s="398"/>
      <c r="Y31" s="482"/>
      <c r="Z31" s="482"/>
      <c r="AA31" s="482"/>
      <c r="AB31" s="482"/>
      <c r="AC31" s="400"/>
    </row>
    <row r="32" spans="1:29" ht="26.25" hidden="1">
      <c r="A32" s="482" t="s">
        <v>2771</v>
      </c>
      <c r="B32" s="405" t="s">
        <v>5578</v>
      </c>
      <c r="C32" s="405" t="s">
        <v>313</v>
      </c>
      <c r="D32" s="405" t="s">
        <v>1722</v>
      </c>
      <c r="E32" s="405" t="s">
        <v>1501</v>
      </c>
      <c r="F32" s="482" t="s">
        <v>2772</v>
      </c>
      <c r="G32" s="397" t="s">
        <v>1723</v>
      </c>
      <c r="H32" s="145" t="s">
        <v>5655</v>
      </c>
      <c r="I32" s="40" t="s">
        <v>5641</v>
      </c>
      <c r="J32" s="40" t="s">
        <v>5686</v>
      </c>
      <c r="K32" s="40" t="s">
        <v>5640</v>
      </c>
      <c r="L32" s="40" t="s">
        <v>136</v>
      </c>
      <c r="M32" s="40" t="s">
        <v>136</v>
      </c>
      <c r="N32" s="433">
        <f t="shared" si="0"/>
        <v>0</v>
      </c>
      <c r="O32" s="482"/>
      <c r="P32" s="398"/>
      <c r="Q32" s="398"/>
      <c r="R32" s="482"/>
      <c r="S32" s="482"/>
      <c r="T32" s="482"/>
      <c r="U32" s="482"/>
      <c r="V32" s="481"/>
      <c r="W32" s="398"/>
      <c r="X32" s="398"/>
      <c r="Y32" s="482"/>
      <c r="Z32" s="482"/>
      <c r="AA32" s="482"/>
      <c r="AB32" s="482"/>
      <c r="AC32" s="400"/>
    </row>
    <row r="33" spans="1:29" ht="26.25" hidden="1">
      <c r="A33" s="482" t="s">
        <v>5579</v>
      </c>
      <c r="B33" s="501" t="s">
        <v>5578</v>
      </c>
      <c r="C33" s="501" t="s">
        <v>1690</v>
      </c>
      <c r="D33" s="501" t="s">
        <v>78</v>
      </c>
      <c r="E33" s="501">
        <v>103</v>
      </c>
      <c r="F33" s="501" t="s">
        <v>5580</v>
      </c>
      <c r="G33" s="402" t="s">
        <v>5687</v>
      </c>
      <c r="H33" s="40" t="s">
        <v>5637</v>
      </c>
      <c r="I33" s="40" t="s">
        <v>5652</v>
      </c>
      <c r="J33" s="40">
        <v>58.32</v>
      </c>
      <c r="K33" s="40" t="s">
        <v>5640</v>
      </c>
      <c r="L33" s="40" t="s">
        <v>136</v>
      </c>
      <c r="M33" s="40" t="s">
        <v>136</v>
      </c>
      <c r="N33" s="433">
        <f t="shared" si="0"/>
        <v>0</v>
      </c>
      <c r="O33" s="481"/>
      <c r="P33" s="398"/>
      <c r="Q33" s="398"/>
      <c r="R33" s="482"/>
      <c r="S33" s="482"/>
      <c r="T33" s="482"/>
      <c r="U33" s="482"/>
      <c r="V33" s="482"/>
      <c r="W33" s="398"/>
      <c r="X33" s="398"/>
      <c r="Y33" s="482"/>
      <c r="Z33" s="482"/>
      <c r="AA33" s="482"/>
      <c r="AB33" s="482"/>
      <c r="AC33" s="400"/>
    </row>
    <row r="34" spans="1:29" ht="26.25" hidden="1">
      <c r="A34" s="405" t="s">
        <v>166</v>
      </c>
      <c r="B34" s="405" t="s">
        <v>5688</v>
      </c>
      <c r="C34" s="405" t="s">
        <v>5689</v>
      </c>
      <c r="D34" s="405" t="s">
        <v>78</v>
      </c>
      <c r="E34" s="405">
        <v>107</v>
      </c>
      <c r="F34" s="405" t="s">
        <v>5690</v>
      </c>
      <c r="G34" s="397" t="s">
        <v>1751</v>
      </c>
      <c r="H34" s="145" t="s">
        <v>2685</v>
      </c>
      <c r="I34" s="40" t="s">
        <v>5652</v>
      </c>
      <c r="J34" s="40" t="s">
        <v>5691</v>
      </c>
      <c r="K34" s="40" t="s">
        <v>5640</v>
      </c>
      <c r="L34" s="40" t="s">
        <v>136</v>
      </c>
      <c r="M34" s="40" t="s">
        <v>136</v>
      </c>
      <c r="N34" s="433">
        <f t="shared" si="0"/>
        <v>0</v>
      </c>
      <c r="O34" s="482"/>
      <c r="P34" s="398"/>
      <c r="Q34" s="398"/>
      <c r="R34" s="482"/>
      <c r="S34" s="482"/>
      <c r="T34" s="482"/>
      <c r="U34" s="482"/>
      <c r="V34" s="481"/>
      <c r="W34" s="398"/>
      <c r="X34" s="398"/>
      <c r="Y34" s="482"/>
      <c r="Z34" s="482"/>
      <c r="AA34" s="482"/>
      <c r="AB34" s="482"/>
      <c r="AC34" s="400"/>
    </row>
    <row r="35" spans="1:29" ht="26.25" hidden="1">
      <c r="A35" s="405" t="s">
        <v>165</v>
      </c>
      <c r="B35" s="405" t="s">
        <v>5578</v>
      </c>
      <c r="C35" s="405" t="s">
        <v>77</v>
      </c>
      <c r="D35" s="405" t="s">
        <v>78</v>
      </c>
      <c r="E35" s="405">
        <v>108</v>
      </c>
      <c r="F35" s="405" t="s">
        <v>84</v>
      </c>
      <c r="G35" s="397" t="s">
        <v>1742</v>
      </c>
      <c r="H35" s="145" t="s">
        <v>2685</v>
      </c>
      <c r="I35" s="40" t="s">
        <v>5652</v>
      </c>
      <c r="J35" s="40" t="s">
        <v>5691</v>
      </c>
      <c r="K35" s="40" t="s">
        <v>5640</v>
      </c>
      <c r="L35" s="40" t="s">
        <v>136</v>
      </c>
      <c r="M35" s="40">
        <v>1</v>
      </c>
      <c r="N35" s="433">
        <f t="shared" si="0"/>
        <v>1</v>
      </c>
      <c r="O35" s="482"/>
      <c r="P35" s="398"/>
      <c r="Q35" s="398"/>
      <c r="R35" s="482"/>
      <c r="S35" s="482"/>
      <c r="T35" s="482"/>
      <c r="U35" s="482"/>
      <c r="V35" s="481"/>
      <c r="W35" s="398"/>
      <c r="X35" s="398"/>
      <c r="Y35" s="482"/>
      <c r="Z35" s="482"/>
      <c r="AA35" s="482"/>
      <c r="AB35" s="482"/>
      <c r="AC35" s="400"/>
    </row>
    <row r="36" spans="1:29" ht="26.25" hidden="1">
      <c r="A36" s="405" t="s">
        <v>162</v>
      </c>
      <c r="B36" s="405" t="s">
        <v>5578</v>
      </c>
      <c r="C36" s="405" t="s">
        <v>77</v>
      </c>
      <c r="D36" s="405" t="s">
        <v>78</v>
      </c>
      <c r="E36" s="405">
        <v>110</v>
      </c>
      <c r="F36" s="405" t="s">
        <v>163</v>
      </c>
      <c r="G36" s="397" t="s">
        <v>1745</v>
      </c>
      <c r="H36" s="145" t="s">
        <v>5637</v>
      </c>
      <c r="I36" s="40" t="s">
        <v>5652</v>
      </c>
      <c r="J36" s="40" t="s">
        <v>5692</v>
      </c>
      <c r="K36" s="40" t="s">
        <v>5640</v>
      </c>
      <c r="L36" s="40" t="s">
        <v>136</v>
      </c>
      <c r="M36" s="40" t="s">
        <v>136</v>
      </c>
      <c r="N36" s="433">
        <f t="shared" si="0"/>
        <v>0</v>
      </c>
      <c r="O36" s="482"/>
      <c r="P36" s="405"/>
      <c r="Q36" s="405"/>
      <c r="R36" s="405"/>
      <c r="S36" s="482"/>
      <c r="T36" s="482"/>
      <c r="U36" s="482"/>
      <c r="V36" s="482"/>
      <c r="W36" s="398"/>
      <c r="X36" s="398"/>
      <c r="Y36" s="482"/>
      <c r="Z36" s="482"/>
      <c r="AA36" s="482"/>
      <c r="AB36" s="482"/>
      <c r="AC36" s="400"/>
    </row>
    <row r="37" spans="1:29" ht="26.25" hidden="1">
      <c r="A37" s="405" t="s">
        <v>145</v>
      </c>
      <c r="B37" s="405" t="s">
        <v>5578</v>
      </c>
      <c r="C37" s="405" t="s">
        <v>77</v>
      </c>
      <c r="D37" s="405" t="s">
        <v>78</v>
      </c>
      <c r="E37" s="405">
        <v>207</v>
      </c>
      <c r="F37" s="405" t="s">
        <v>146</v>
      </c>
      <c r="G37" s="397" t="s">
        <v>1747</v>
      </c>
      <c r="H37" s="145" t="s">
        <v>2685</v>
      </c>
      <c r="I37" s="40" t="s">
        <v>5652</v>
      </c>
      <c r="J37" s="40" t="s">
        <v>5693</v>
      </c>
      <c r="K37" s="40" t="s">
        <v>5640</v>
      </c>
      <c r="L37" s="40">
        <v>1</v>
      </c>
      <c r="M37" s="40" t="s">
        <v>136</v>
      </c>
      <c r="N37" s="433">
        <f t="shared" si="0"/>
        <v>1</v>
      </c>
      <c r="O37" s="482"/>
      <c r="P37" s="398"/>
      <c r="Q37" s="398"/>
      <c r="R37" s="482"/>
      <c r="S37" s="482"/>
      <c r="T37" s="482"/>
      <c r="U37" s="482"/>
      <c r="V37" s="481"/>
      <c r="W37" s="398"/>
      <c r="X37" s="398"/>
      <c r="Y37" s="482"/>
      <c r="Z37" s="482"/>
      <c r="AA37" s="482"/>
      <c r="AB37" s="482"/>
      <c r="AC37" s="400"/>
    </row>
    <row r="38" spans="1:29" ht="26.25" hidden="1">
      <c r="A38" s="405" t="s">
        <v>143</v>
      </c>
      <c r="B38" s="405" t="s">
        <v>5578</v>
      </c>
      <c r="C38" s="405" t="s">
        <v>77</v>
      </c>
      <c r="D38" s="405" t="s">
        <v>78</v>
      </c>
      <c r="E38" s="405">
        <v>209</v>
      </c>
      <c r="F38" s="405" t="s">
        <v>144</v>
      </c>
      <c r="G38" s="397" t="s">
        <v>1748</v>
      </c>
      <c r="H38" s="145" t="s">
        <v>2685</v>
      </c>
      <c r="I38" s="40" t="s">
        <v>5652</v>
      </c>
      <c r="J38" s="40" t="s">
        <v>5694</v>
      </c>
      <c r="K38" s="40" t="s">
        <v>5640</v>
      </c>
      <c r="L38" s="40" t="s">
        <v>136</v>
      </c>
      <c r="M38" s="40" t="s">
        <v>136</v>
      </c>
      <c r="N38" s="433">
        <f t="shared" si="0"/>
        <v>0</v>
      </c>
      <c r="O38" s="482"/>
      <c r="P38" s="398"/>
      <c r="Q38" s="398"/>
      <c r="R38" s="482"/>
      <c r="S38" s="482"/>
      <c r="T38" s="482"/>
      <c r="U38" s="482"/>
      <c r="V38" s="481"/>
      <c r="W38" s="398"/>
      <c r="X38" s="398"/>
      <c r="Y38" s="482"/>
      <c r="Z38" s="482"/>
      <c r="AA38" s="482"/>
      <c r="AB38" s="482"/>
      <c r="AC38" s="400"/>
    </row>
    <row r="39" spans="1:29" ht="26.25" hidden="1">
      <c r="A39" s="405" t="s">
        <v>140</v>
      </c>
      <c r="B39" s="405" t="s">
        <v>5578</v>
      </c>
      <c r="C39" s="405" t="s">
        <v>77</v>
      </c>
      <c r="D39" s="405" t="s">
        <v>78</v>
      </c>
      <c r="E39" s="405">
        <v>210</v>
      </c>
      <c r="F39" s="405" t="s">
        <v>141</v>
      </c>
      <c r="G39" s="397" t="s">
        <v>1749</v>
      </c>
      <c r="H39" s="145" t="s">
        <v>2685</v>
      </c>
      <c r="I39" s="40" t="s">
        <v>5652</v>
      </c>
      <c r="J39" s="40" t="s">
        <v>5695</v>
      </c>
      <c r="K39" s="40" t="s">
        <v>5640</v>
      </c>
      <c r="L39" s="40">
        <v>1</v>
      </c>
      <c r="M39" s="40" t="s">
        <v>136</v>
      </c>
      <c r="N39" s="433">
        <f t="shared" si="0"/>
        <v>1</v>
      </c>
      <c r="O39" s="482"/>
      <c r="P39" s="398"/>
      <c r="Q39" s="398"/>
      <c r="R39" s="482"/>
      <c r="S39" s="482"/>
      <c r="T39" s="482"/>
      <c r="U39" s="482"/>
      <c r="V39" s="481"/>
      <c r="W39" s="398"/>
      <c r="X39" s="398"/>
      <c r="Y39" s="482"/>
      <c r="Z39" s="482"/>
      <c r="AA39" s="482"/>
      <c r="AB39" s="482"/>
      <c r="AC39" s="400"/>
    </row>
    <row r="40" spans="1:29" ht="26.25" hidden="1">
      <c r="A40" s="405" t="s">
        <v>138</v>
      </c>
      <c r="B40" s="405" t="s">
        <v>5578</v>
      </c>
      <c r="C40" s="405" t="s">
        <v>125</v>
      </c>
      <c r="D40" s="405" t="s">
        <v>78</v>
      </c>
      <c r="E40" s="405">
        <v>307</v>
      </c>
      <c r="F40" s="405" t="s">
        <v>139</v>
      </c>
      <c r="G40" s="397" t="s">
        <v>1754</v>
      </c>
      <c r="H40" s="145" t="s">
        <v>5659</v>
      </c>
      <c r="I40" s="40" t="s">
        <v>5638</v>
      </c>
      <c r="J40" s="40" t="s">
        <v>5696</v>
      </c>
      <c r="K40" s="40" t="s">
        <v>5640</v>
      </c>
      <c r="L40" s="40" t="s">
        <v>136</v>
      </c>
      <c r="M40" s="40" t="s">
        <v>136</v>
      </c>
      <c r="N40" s="433">
        <f t="shared" si="0"/>
        <v>0</v>
      </c>
      <c r="O40" s="482"/>
      <c r="P40" s="398"/>
      <c r="Q40" s="398"/>
      <c r="R40" s="482"/>
      <c r="S40" s="482"/>
      <c r="T40" s="482"/>
      <c r="U40" s="482"/>
      <c r="V40" s="481"/>
      <c r="W40" s="398"/>
      <c r="X40" s="398"/>
      <c r="Y40" s="482"/>
      <c r="Z40" s="482"/>
      <c r="AA40" s="482"/>
      <c r="AB40" s="482"/>
      <c r="AC40" s="400"/>
    </row>
    <row r="41" spans="1:29" ht="26.25" hidden="1">
      <c r="A41" s="405" t="s">
        <v>137</v>
      </c>
      <c r="B41" s="405" t="s">
        <v>5578</v>
      </c>
      <c r="C41" s="405" t="s">
        <v>125</v>
      </c>
      <c r="D41" s="405" t="s">
        <v>78</v>
      </c>
      <c r="E41" s="405">
        <v>308</v>
      </c>
      <c r="F41" s="405" t="s">
        <v>51</v>
      </c>
      <c r="G41" s="397" t="s">
        <v>1756</v>
      </c>
      <c r="H41" s="145" t="s">
        <v>5680</v>
      </c>
      <c r="I41" s="40" t="s">
        <v>5638</v>
      </c>
      <c r="J41" s="40" t="s">
        <v>5696</v>
      </c>
      <c r="K41" s="40" t="s">
        <v>5640</v>
      </c>
      <c r="L41" s="40" t="s">
        <v>136</v>
      </c>
      <c r="M41" s="40">
        <v>1</v>
      </c>
      <c r="N41" s="433">
        <f t="shared" si="0"/>
        <v>1</v>
      </c>
      <c r="O41" s="482"/>
      <c r="P41" s="398"/>
      <c r="Q41" s="398"/>
      <c r="R41" s="482"/>
      <c r="S41" s="482"/>
      <c r="T41" s="482"/>
      <c r="U41" s="482"/>
      <c r="V41" s="481"/>
      <c r="W41" s="398"/>
      <c r="X41" s="398"/>
      <c r="Y41" s="482"/>
      <c r="Z41" s="482"/>
      <c r="AA41" s="482"/>
      <c r="AB41" s="482"/>
      <c r="AC41" s="400"/>
    </row>
    <row r="42" spans="1:29" ht="26.25" hidden="1">
      <c r="A42" s="405" t="s">
        <v>1583</v>
      </c>
      <c r="B42" s="405" t="s">
        <v>5578</v>
      </c>
      <c r="C42" s="405" t="s">
        <v>77</v>
      </c>
      <c r="D42" s="405" t="s">
        <v>78</v>
      </c>
      <c r="E42" s="405">
        <v>310</v>
      </c>
      <c r="F42" s="405" t="s">
        <v>1584</v>
      </c>
      <c r="G42" s="397" t="s">
        <v>1750</v>
      </c>
      <c r="H42" s="145" t="s">
        <v>5637</v>
      </c>
      <c r="I42" s="40" t="s">
        <v>5652</v>
      </c>
      <c r="J42" s="40" t="s">
        <v>5696</v>
      </c>
      <c r="K42" s="40" t="s">
        <v>5640</v>
      </c>
      <c r="L42" s="40" t="s">
        <v>136</v>
      </c>
      <c r="M42" s="40" t="s">
        <v>136</v>
      </c>
      <c r="N42" s="433">
        <f t="shared" si="0"/>
        <v>0</v>
      </c>
      <c r="O42" s="482"/>
      <c r="P42" s="398"/>
      <c r="Q42" s="398"/>
      <c r="R42" s="482"/>
      <c r="S42" s="482"/>
      <c r="T42" s="482"/>
      <c r="U42" s="482"/>
      <c r="V42" s="481"/>
      <c r="W42" s="398"/>
      <c r="X42" s="398"/>
      <c r="Y42" s="482"/>
      <c r="Z42" s="482"/>
      <c r="AA42" s="482"/>
      <c r="AB42" s="482"/>
      <c r="AC42" s="400"/>
    </row>
    <row r="43" spans="1:29" ht="26.25" hidden="1">
      <c r="A43" s="405" t="s">
        <v>124</v>
      </c>
      <c r="B43" s="405" t="s">
        <v>5578</v>
      </c>
      <c r="C43" s="405" t="s">
        <v>125</v>
      </c>
      <c r="D43" s="405" t="s">
        <v>78</v>
      </c>
      <c r="E43" s="405">
        <v>410</v>
      </c>
      <c r="F43" s="405" t="s">
        <v>5697</v>
      </c>
      <c r="G43" s="397" t="s">
        <v>1759</v>
      </c>
      <c r="H43" s="145" t="s">
        <v>5655</v>
      </c>
      <c r="I43" s="40" t="s">
        <v>5638</v>
      </c>
      <c r="J43" s="40" t="s">
        <v>5696</v>
      </c>
      <c r="K43" s="40" t="s">
        <v>5640</v>
      </c>
      <c r="L43" s="40">
        <v>1</v>
      </c>
      <c r="M43" s="40" t="s">
        <v>136</v>
      </c>
      <c r="N43" s="433">
        <f t="shared" si="0"/>
        <v>1</v>
      </c>
      <c r="O43" s="451"/>
      <c r="P43" s="151"/>
      <c r="Q43" s="398"/>
      <c r="R43" s="151"/>
      <c r="S43" s="451"/>
      <c r="T43" s="151"/>
      <c r="U43" s="151"/>
      <c r="V43" s="481"/>
      <c r="W43" s="398"/>
      <c r="X43" s="398"/>
      <c r="Y43" s="482"/>
      <c r="Z43" s="482"/>
      <c r="AA43" s="482"/>
      <c r="AB43" s="482"/>
      <c r="AC43" s="400"/>
    </row>
    <row r="44" spans="1:29" ht="26.25" hidden="1">
      <c r="A44" s="405" t="s">
        <v>110</v>
      </c>
      <c r="B44" s="405" t="s">
        <v>5578</v>
      </c>
      <c r="C44" s="405" t="s">
        <v>47</v>
      </c>
      <c r="D44" s="405" t="s">
        <v>78</v>
      </c>
      <c r="E44" s="405">
        <v>610</v>
      </c>
      <c r="F44" s="405" t="s">
        <v>111</v>
      </c>
      <c r="G44" s="397" t="s">
        <v>1769</v>
      </c>
      <c r="H44" s="145" t="s">
        <v>5655</v>
      </c>
      <c r="I44" s="40" t="s">
        <v>5638</v>
      </c>
      <c r="J44" s="40" t="s">
        <v>5696</v>
      </c>
      <c r="K44" s="40" t="s">
        <v>5640</v>
      </c>
      <c r="L44" s="40">
        <v>1</v>
      </c>
      <c r="M44" s="40" t="s">
        <v>136</v>
      </c>
      <c r="N44" s="433">
        <f t="shared" si="0"/>
        <v>1</v>
      </c>
      <c r="O44" s="482"/>
      <c r="P44" s="398"/>
      <c r="Q44" s="398"/>
      <c r="R44" s="151"/>
      <c r="S44" s="482"/>
      <c r="T44" s="482"/>
      <c r="U44" s="482"/>
      <c r="V44" s="481"/>
      <c r="W44" s="398"/>
      <c r="X44" s="398"/>
      <c r="Y44" s="482"/>
      <c r="Z44" s="482"/>
      <c r="AA44" s="482"/>
      <c r="AB44" s="482"/>
      <c r="AC44" s="400"/>
    </row>
    <row r="45" spans="1:29" ht="26.25" hidden="1">
      <c r="A45" s="580" t="s">
        <v>156</v>
      </c>
      <c r="B45" s="405" t="s">
        <v>5578</v>
      </c>
      <c r="C45" s="405" t="s">
        <v>77</v>
      </c>
      <c r="D45" s="405" t="s">
        <v>78</v>
      </c>
      <c r="E45" s="405" t="s">
        <v>49</v>
      </c>
      <c r="F45" s="405" t="s">
        <v>157</v>
      </c>
      <c r="G45" s="397" t="s">
        <v>1739</v>
      </c>
      <c r="H45" s="145" t="s">
        <v>2685</v>
      </c>
      <c r="I45" s="40" t="s">
        <v>5652</v>
      </c>
      <c r="J45" s="40" t="s">
        <v>5694</v>
      </c>
      <c r="K45" s="40" t="s">
        <v>5640</v>
      </c>
      <c r="L45" s="40">
        <v>1</v>
      </c>
      <c r="M45" s="40">
        <v>1</v>
      </c>
      <c r="N45" s="433">
        <f t="shared" si="0"/>
        <v>2</v>
      </c>
      <c r="O45" s="482"/>
      <c r="P45" s="398"/>
      <c r="Q45" s="398"/>
      <c r="R45" s="482"/>
      <c r="S45" s="482"/>
      <c r="T45" s="482"/>
      <c r="U45" s="482"/>
      <c r="V45" s="481"/>
      <c r="W45" s="398"/>
      <c r="X45" s="398"/>
      <c r="Y45" s="482"/>
      <c r="Z45" s="482"/>
      <c r="AA45" s="482"/>
      <c r="AB45" s="482"/>
      <c r="AC45" s="400"/>
    </row>
    <row r="46" spans="1:29" ht="26.25" hidden="1">
      <c r="A46" s="580" t="s">
        <v>153</v>
      </c>
      <c r="B46" s="405" t="s">
        <v>5578</v>
      </c>
      <c r="C46" s="405" t="s">
        <v>77</v>
      </c>
      <c r="D46" s="405" t="s">
        <v>78</v>
      </c>
      <c r="E46" s="405" t="s">
        <v>154</v>
      </c>
      <c r="F46" s="405" t="s">
        <v>5698</v>
      </c>
      <c r="G46" s="397" t="s">
        <v>1740</v>
      </c>
      <c r="H46" s="145" t="s">
        <v>2685</v>
      </c>
      <c r="I46" s="40" t="s">
        <v>5652</v>
      </c>
      <c r="J46" s="40" t="s">
        <v>5694</v>
      </c>
      <c r="K46" s="40" t="s">
        <v>5640</v>
      </c>
      <c r="L46" s="40" t="s">
        <v>136</v>
      </c>
      <c r="M46" s="40" t="s">
        <v>136</v>
      </c>
      <c r="N46" s="433">
        <f t="shared" si="0"/>
        <v>0</v>
      </c>
      <c r="O46" s="482"/>
      <c r="P46" s="398"/>
      <c r="Q46" s="398"/>
      <c r="R46" s="482"/>
      <c r="S46" s="482"/>
      <c r="T46" s="482"/>
      <c r="U46" s="482"/>
      <c r="V46" s="481"/>
      <c r="W46" s="398"/>
      <c r="X46" s="398"/>
      <c r="Y46" s="482"/>
      <c r="Z46" s="482"/>
      <c r="AA46" s="482"/>
      <c r="AB46" s="482"/>
      <c r="AC46" s="400"/>
    </row>
    <row r="47" spans="1:29" ht="26.25" hidden="1">
      <c r="A47" s="405" t="s">
        <v>150</v>
      </c>
      <c r="B47" s="405" t="s">
        <v>5578</v>
      </c>
      <c r="C47" s="405" t="s">
        <v>77</v>
      </c>
      <c r="D47" s="405" t="s">
        <v>78</v>
      </c>
      <c r="E47" s="405" t="s">
        <v>151</v>
      </c>
      <c r="F47" s="405" t="s">
        <v>152</v>
      </c>
      <c r="G47" s="397" t="s">
        <v>1743</v>
      </c>
      <c r="H47" s="145" t="s">
        <v>2685</v>
      </c>
      <c r="I47" s="40" t="s">
        <v>5652</v>
      </c>
      <c r="J47" s="40" t="s">
        <v>5699</v>
      </c>
      <c r="K47" s="40" t="s">
        <v>5640</v>
      </c>
      <c r="L47" s="40" t="s">
        <v>136</v>
      </c>
      <c r="M47" s="40" t="s">
        <v>136</v>
      </c>
      <c r="N47" s="433">
        <f t="shared" si="0"/>
        <v>0</v>
      </c>
      <c r="O47" s="482"/>
      <c r="P47" s="398"/>
      <c r="Q47" s="398"/>
      <c r="R47" s="482"/>
      <c r="S47" s="482"/>
      <c r="T47" s="482"/>
      <c r="U47" s="482"/>
      <c r="V47" s="481"/>
      <c r="W47" s="398"/>
      <c r="X47" s="398"/>
      <c r="Y47" s="482"/>
      <c r="Z47" s="482"/>
      <c r="AA47" s="482"/>
      <c r="AB47" s="482"/>
      <c r="AC47" s="400"/>
    </row>
    <row r="48" spans="1:29" ht="26.25" hidden="1">
      <c r="A48" s="405" t="s">
        <v>147</v>
      </c>
      <c r="B48" s="405" t="s">
        <v>5578</v>
      </c>
      <c r="C48" s="405" t="s">
        <v>77</v>
      </c>
      <c r="D48" s="405" t="s">
        <v>78</v>
      </c>
      <c r="E48" s="405" t="s">
        <v>148</v>
      </c>
      <c r="F48" s="405" t="s">
        <v>149</v>
      </c>
      <c r="G48" s="397" t="s">
        <v>1746</v>
      </c>
      <c r="H48" s="145" t="s">
        <v>5637</v>
      </c>
      <c r="I48" s="40" t="s">
        <v>5652</v>
      </c>
      <c r="J48" s="40" t="s">
        <v>5696</v>
      </c>
      <c r="K48" s="40" t="s">
        <v>5640</v>
      </c>
      <c r="L48" s="40" t="s">
        <v>136</v>
      </c>
      <c r="M48" s="40" t="s">
        <v>136</v>
      </c>
      <c r="N48" s="433">
        <f t="shared" si="0"/>
        <v>0</v>
      </c>
      <c r="O48" s="482"/>
      <c r="P48" s="398"/>
      <c r="Q48" s="398"/>
      <c r="R48" s="482"/>
      <c r="S48" s="482"/>
      <c r="T48" s="482"/>
      <c r="U48" s="482"/>
      <c r="V48" s="481"/>
      <c r="W48" s="398"/>
      <c r="X48" s="398"/>
      <c r="Y48" s="482"/>
      <c r="Z48" s="482"/>
      <c r="AA48" s="482"/>
      <c r="AB48" s="482"/>
      <c r="AC48" s="400"/>
    </row>
    <row r="49" spans="1:29" ht="20.25" hidden="1">
      <c r="A49" s="495" t="s">
        <v>6373</v>
      </c>
      <c r="B49" s="441" t="s">
        <v>5578</v>
      </c>
      <c r="C49" s="441" t="s">
        <v>125</v>
      </c>
      <c r="D49" s="441" t="s">
        <v>78</v>
      </c>
      <c r="E49" s="441" t="s">
        <v>6374</v>
      </c>
      <c r="F49" s="487" t="s">
        <v>5581</v>
      </c>
      <c r="G49" s="436" t="s">
        <v>6375</v>
      </c>
      <c r="H49" s="436" t="s">
        <v>5700</v>
      </c>
      <c r="I49" s="436" t="s">
        <v>5735</v>
      </c>
      <c r="J49" s="436">
        <v>29.16</v>
      </c>
      <c r="K49" s="436"/>
      <c r="L49" s="426" t="s">
        <v>136</v>
      </c>
      <c r="M49" s="426" t="s">
        <v>136</v>
      </c>
      <c r="N49" s="437">
        <f t="shared" si="0"/>
        <v>0</v>
      </c>
      <c r="O49" s="487"/>
      <c r="P49" s="494"/>
      <c r="Q49" s="439"/>
      <c r="R49" s="494"/>
      <c r="S49" s="495"/>
      <c r="T49" s="441"/>
      <c r="U49" s="441"/>
      <c r="V49" s="495"/>
      <c r="W49" s="439"/>
      <c r="X49" s="439"/>
      <c r="Y49" s="489"/>
      <c r="Z49" s="495"/>
      <c r="AA49" s="495"/>
      <c r="AB49" s="495"/>
      <c r="AC49" s="440"/>
    </row>
    <row r="50" spans="1:29" ht="26.25" hidden="1">
      <c r="A50" s="580" t="s">
        <v>127</v>
      </c>
      <c r="B50" s="405" t="s">
        <v>5578</v>
      </c>
      <c r="C50" s="405" t="s">
        <v>125</v>
      </c>
      <c r="D50" s="405" t="s">
        <v>78</v>
      </c>
      <c r="E50" s="405" t="s">
        <v>128</v>
      </c>
      <c r="F50" s="405" t="s">
        <v>129</v>
      </c>
      <c r="G50" s="397" t="s">
        <v>1753</v>
      </c>
      <c r="H50" s="145" t="s">
        <v>5700</v>
      </c>
      <c r="I50" s="40" t="s">
        <v>5638</v>
      </c>
      <c r="J50" s="40" t="s">
        <v>5694</v>
      </c>
      <c r="K50" s="40" t="s">
        <v>5640</v>
      </c>
      <c r="L50" s="40" t="s">
        <v>136</v>
      </c>
      <c r="M50" s="40" t="s">
        <v>136</v>
      </c>
      <c r="N50" s="433">
        <f t="shared" si="0"/>
        <v>0</v>
      </c>
      <c r="O50" s="482"/>
      <c r="P50" s="398"/>
      <c r="Q50" s="398"/>
      <c r="R50" s="482"/>
      <c r="S50" s="482"/>
      <c r="T50" s="482"/>
      <c r="U50" s="482"/>
      <c r="V50" s="481"/>
      <c r="W50" s="398"/>
      <c r="X50" s="398"/>
      <c r="Y50" s="482"/>
      <c r="Z50" s="482"/>
      <c r="AA50" s="482"/>
      <c r="AB50" s="482"/>
      <c r="AC50" s="400"/>
    </row>
    <row r="51" spans="1:29" ht="26.25" hidden="1">
      <c r="A51" s="405" t="s">
        <v>126</v>
      </c>
      <c r="B51" s="405" t="s">
        <v>5578</v>
      </c>
      <c r="C51" s="405" t="s">
        <v>125</v>
      </c>
      <c r="D51" s="405" t="s">
        <v>78</v>
      </c>
      <c r="E51" s="405" t="s">
        <v>1757</v>
      </c>
      <c r="F51" s="405" t="s">
        <v>5701</v>
      </c>
      <c r="G51" s="397" t="s">
        <v>1758</v>
      </c>
      <c r="H51" s="145" t="s">
        <v>5655</v>
      </c>
      <c r="I51" s="40" t="s">
        <v>5638</v>
      </c>
      <c r="J51" s="40" t="s">
        <v>5695</v>
      </c>
      <c r="K51" s="40" t="s">
        <v>5640</v>
      </c>
      <c r="L51" s="40" t="s">
        <v>136</v>
      </c>
      <c r="M51" s="40" t="s">
        <v>136</v>
      </c>
      <c r="N51" s="433">
        <f t="shared" si="0"/>
        <v>0</v>
      </c>
      <c r="O51" s="482"/>
      <c r="P51" s="398"/>
      <c r="Q51" s="398"/>
      <c r="R51" s="482"/>
      <c r="S51" s="482"/>
      <c r="T51" s="482"/>
      <c r="U51" s="482"/>
      <c r="V51" s="481"/>
      <c r="W51" s="398"/>
      <c r="X51" s="398"/>
      <c r="Y51" s="482"/>
      <c r="Z51" s="482"/>
      <c r="AA51" s="482"/>
      <c r="AB51" s="482"/>
      <c r="AC51" s="400"/>
    </row>
    <row r="52" spans="1:29" ht="26.25" hidden="1">
      <c r="A52" s="580" t="s">
        <v>120</v>
      </c>
      <c r="B52" s="405" t="s">
        <v>5578</v>
      </c>
      <c r="C52" s="405" t="s">
        <v>47</v>
      </c>
      <c r="D52" s="405" t="s">
        <v>78</v>
      </c>
      <c r="E52" s="405" t="s">
        <v>121</v>
      </c>
      <c r="F52" s="405" t="s">
        <v>122</v>
      </c>
      <c r="G52" s="397" t="s">
        <v>1760</v>
      </c>
      <c r="H52" s="145" t="s">
        <v>5655</v>
      </c>
      <c r="I52" s="40" t="s">
        <v>5638</v>
      </c>
      <c r="J52" s="40" t="s">
        <v>5694</v>
      </c>
      <c r="K52" s="40" t="s">
        <v>5640</v>
      </c>
      <c r="L52" s="40">
        <v>1</v>
      </c>
      <c r="M52" s="40">
        <v>1</v>
      </c>
      <c r="N52" s="433">
        <f t="shared" si="0"/>
        <v>2</v>
      </c>
      <c r="O52" s="482"/>
      <c r="P52" s="398"/>
      <c r="Q52" s="398"/>
      <c r="R52" s="482"/>
      <c r="S52" s="482"/>
      <c r="T52" s="482"/>
      <c r="U52" s="482"/>
      <c r="V52" s="481"/>
      <c r="W52" s="398"/>
      <c r="X52" s="398"/>
      <c r="Y52" s="482"/>
      <c r="Z52" s="482"/>
      <c r="AA52" s="482"/>
      <c r="AB52" s="482"/>
      <c r="AC52" s="400"/>
    </row>
    <row r="53" spans="1:29" ht="26.25" hidden="1">
      <c r="A53" s="580" t="s">
        <v>5702</v>
      </c>
      <c r="B53" s="405" t="s">
        <v>5578</v>
      </c>
      <c r="C53" s="405" t="s">
        <v>47</v>
      </c>
      <c r="D53" s="405" t="s">
        <v>78</v>
      </c>
      <c r="E53" s="405" t="s">
        <v>1765</v>
      </c>
      <c r="F53" s="405" t="s">
        <v>5703</v>
      </c>
      <c r="G53" s="397" t="s">
        <v>1766</v>
      </c>
      <c r="H53" s="145" t="s">
        <v>5700</v>
      </c>
      <c r="I53" s="40" t="s">
        <v>5638</v>
      </c>
      <c r="J53" s="40" t="s">
        <v>5694</v>
      </c>
      <c r="K53" s="40" t="s">
        <v>5640</v>
      </c>
      <c r="L53" s="40">
        <v>1</v>
      </c>
      <c r="M53" s="40" t="s">
        <v>136</v>
      </c>
      <c r="N53" s="433">
        <f t="shared" si="0"/>
        <v>1</v>
      </c>
      <c r="O53" s="482"/>
      <c r="P53" s="398"/>
      <c r="Q53" s="398"/>
      <c r="R53" s="151"/>
      <c r="S53" s="482"/>
      <c r="T53" s="482"/>
      <c r="U53" s="482"/>
      <c r="V53" s="481"/>
      <c r="W53" s="398"/>
      <c r="X53" s="398"/>
      <c r="Y53" s="482"/>
      <c r="Z53" s="482"/>
      <c r="AA53" s="482"/>
      <c r="AB53" s="482"/>
      <c r="AC53" s="400"/>
    </row>
    <row r="54" spans="1:29" ht="26.25" hidden="1">
      <c r="A54" s="580" t="s">
        <v>116</v>
      </c>
      <c r="B54" s="405" t="s">
        <v>5578</v>
      </c>
      <c r="C54" s="405" t="s">
        <v>47</v>
      </c>
      <c r="D54" s="405" t="s">
        <v>78</v>
      </c>
      <c r="E54" s="405" t="s">
        <v>117</v>
      </c>
      <c r="F54" s="405" t="s">
        <v>118</v>
      </c>
      <c r="G54" s="397" t="s">
        <v>1767</v>
      </c>
      <c r="H54" s="145" t="s">
        <v>5655</v>
      </c>
      <c r="I54" s="40" t="s">
        <v>5638</v>
      </c>
      <c r="J54" s="40" t="s">
        <v>5694</v>
      </c>
      <c r="K54" s="40" t="s">
        <v>5640</v>
      </c>
      <c r="L54" s="40">
        <v>1</v>
      </c>
      <c r="M54" s="40" t="s">
        <v>136</v>
      </c>
      <c r="N54" s="433">
        <f t="shared" si="0"/>
        <v>1</v>
      </c>
      <c r="O54" s="482"/>
      <c r="P54" s="398"/>
      <c r="Q54" s="398"/>
      <c r="R54" s="482"/>
      <c r="S54" s="482"/>
      <c r="T54" s="482"/>
      <c r="U54" s="482"/>
      <c r="V54" s="481"/>
      <c r="W54" s="398"/>
      <c r="X54" s="398"/>
      <c r="Y54" s="482"/>
      <c r="Z54" s="482"/>
      <c r="AA54" s="482"/>
      <c r="AB54" s="482"/>
      <c r="AC54" s="400"/>
    </row>
    <row r="55" spans="1:29" ht="26.25" hidden="1">
      <c r="A55" s="482" t="s">
        <v>5704</v>
      </c>
      <c r="B55" s="501" t="s">
        <v>5578</v>
      </c>
      <c r="C55" s="501" t="s">
        <v>5705</v>
      </c>
      <c r="D55" s="501" t="s">
        <v>5706</v>
      </c>
      <c r="E55" s="501" t="s">
        <v>5707</v>
      </c>
      <c r="F55" s="501" t="s">
        <v>5708</v>
      </c>
      <c r="G55" s="402" t="s">
        <v>5709</v>
      </c>
      <c r="H55" s="40" t="s">
        <v>5637</v>
      </c>
      <c r="I55" s="40" t="s">
        <v>5710</v>
      </c>
      <c r="J55" s="40">
        <v>29.16</v>
      </c>
      <c r="K55" s="40" t="s">
        <v>5640</v>
      </c>
      <c r="L55" s="40" t="s">
        <v>136</v>
      </c>
      <c r="M55" s="40" t="s">
        <v>136</v>
      </c>
      <c r="N55" s="433">
        <f t="shared" si="0"/>
        <v>0</v>
      </c>
      <c r="O55" s="482"/>
      <c r="P55" s="398"/>
      <c r="Q55" s="398"/>
      <c r="R55" s="151"/>
      <c r="S55" s="482"/>
      <c r="T55" s="482"/>
      <c r="U55" s="482"/>
      <c r="V55" s="481"/>
      <c r="W55" s="398"/>
      <c r="X55" s="398"/>
      <c r="Y55" s="482"/>
      <c r="Z55" s="482"/>
      <c r="AA55" s="482"/>
      <c r="AB55" s="482"/>
      <c r="AC55" s="400"/>
    </row>
    <row r="56" spans="1:29" ht="26.25" hidden="1">
      <c r="A56" s="580" t="s">
        <v>112</v>
      </c>
      <c r="B56" s="405" t="s">
        <v>5578</v>
      </c>
      <c r="C56" s="405" t="s">
        <v>47</v>
      </c>
      <c r="D56" s="405" t="s">
        <v>78</v>
      </c>
      <c r="E56" s="405" t="s">
        <v>5711</v>
      </c>
      <c r="F56" s="405" t="s">
        <v>114</v>
      </c>
      <c r="G56" s="397" t="s">
        <v>1768</v>
      </c>
      <c r="H56" s="145" t="s">
        <v>5700</v>
      </c>
      <c r="I56" s="40" t="s">
        <v>5638</v>
      </c>
      <c r="J56" s="40" t="s">
        <v>5694</v>
      </c>
      <c r="K56" s="40" t="s">
        <v>5640</v>
      </c>
      <c r="L56" s="40">
        <v>1</v>
      </c>
      <c r="M56" s="40" t="s">
        <v>136</v>
      </c>
      <c r="N56" s="433">
        <f t="shared" si="0"/>
        <v>1</v>
      </c>
      <c r="O56" s="482"/>
      <c r="P56" s="398"/>
      <c r="Q56" s="398"/>
      <c r="R56" s="482"/>
      <c r="S56" s="482"/>
      <c r="T56" s="482"/>
      <c r="U56" s="482"/>
      <c r="V56" s="481"/>
      <c r="W56" s="398"/>
      <c r="X56" s="398"/>
      <c r="Y56" s="482"/>
      <c r="Z56" s="482"/>
      <c r="AA56" s="482"/>
      <c r="AB56" s="482"/>
      <c r="AC56" s="400"/>
    </row>
    <row r="57" spans="1:29" ht="26.25" hidden="1">
      <c r="A57" s="482" t="s">
        <v>5712</v>
      </c>
      <c r="B57" s="405" t="s">
        <v>5578</v>
      </c>
      <c r="C57" s="405" t="s">
        <v>1770</v>
      </c>
      <c r="D57" s="405" t="s">
        <v>78</v>
      </c>
      <c r="E57" s="405" t="s">
        <v>1771</v>
      </c>
      <c r="F57" s="482" t="s">
        <v>5713</v>
      </c>
      <c r="G57" s="397" t="s">
        <v>1772</v>
      </c>
      <c r="H57" s="145" t="s">
        <v>5680</v>
      </c>
      <c r="I57" s="40" t="s">
        <v>5638</v>
      </c>
      <c r="J57" s="40" t="s">
        <v>5714</v>
      </c>
      <c r="K57" s="40" t="s">
        <v>5640</v>
      </c>
      <c r="L57" s="40">
        <v>1</v>
      </c>
      <c r="M57" s="40" t="s">
        <v>136</v>
      </c>
      <c r="N57" s="433">
        <f t="shared" si="0"/>
        <v>1</v>
      </c>
      <c r="O57" s="482"/>
      <c r="P57" s="398"/>
      <c r="Q57" s="398"/>
      <c r="R57" s="482"/>
      <c r="S57" s="482"/>
      <c r="T57" s="482"/>
      <c r="U57" s="482"/>
      <c r="V57" s="481"/>
      <c r="W57" s="398"/>
      <c r="X57" s="398"/>
      <c r="Y57" s="482"/>
      <c r="Z57" s="482"/>
      <c r="AA57" s="482"/>
      <c r="AB57" s="482"/>
      <c r="AC57" s="400"/>
    </row>
    <row r="58" spans="1:29" ht="26.25" hidden="1">
      <c r="A58" s="580" t="s">
        <v>107</v>
      </c>
      <c r="B58" s="405" t="s">
        <v>5578</v>
      </c>
      <c r="C58" s="405" t="s">
        <v>47</v>
      </c>
      <c r="D58" s="405" t="s">
        <v>78</v>
      </c>
      <c r="E58" s="405" t="s">
        <v>108</v>
      </c>
      <c r="F58" s="405" t="s">
        <v>109</v>
      </c>
      <c r="G58" s="397" t="s">
        <v>1773</v>
      </c>
      <c r="H58" s="145" t="s">
        <v>5659</v>
      </c>
      <c r="I58" s="40" t="s">
        <v>5638</v>
      </c>
      <c r="J58" s="40" t="s">
        <v>5714</v>
      </c>
      <c r="K58" s="40" t="s">
        <v>5640</v>
      </c>
      <c r="L58" s="40">
        <v>1</v>
      </c>
      <c r="M58" s="40" t="s">
        <v>136</v>
      </c>
      <c r="N58" s="433">
        <f t="shared" si="0"/>
        <v>1</v>
      </c>
      <c r="O58" s="451"/>
      <c r="P58" s="151"/>
      <c r="Q58" s="151"/>
      <c r="R58" s="151"/>
      <c r="S58" s="451"/>
      <c r="T58" s="151"/>
      <c r="U58" s="151"/>
      <c r="V58" s="451"/>
      <c r="W58" s="151"/>
      <c r="X58" s="151"/>
      <c r="Y58" s="151"/>
      <c r="Z58" s="451"/>
      <c r="AA58" s="451"/>
      <c r="AB58" s="432"/>
      <c r="AC58" s="400"/>
    </row>
    <row r="59" spans="1:29" ht="26.25" hidden="1">
      <c r="A59" s="580" t="s">
        <v>104</v>
      </c>
      <c r="B59" s="405" t="s">
        <v>5578</v>
      </c>
      <c r="C59" s="405" t="s">
        <v>47</v>
      </c>
      <c r="D59" s="405" t="s">
        <v>78</v>
      </c>
      <c r="E59" s="405" t="s">
        <v>105</v>
      </c>
      <c r="F59" s="405" t="s">
        <v>106</v>
      </c>
      <c r="G59" s="397" t="s">
        <v>1774</v>
      </c>
      <c r="H59" s="145" t="s">
        <v>5700</v>
      </c>
      <c r="I59" s="40" t="s">
        <v>5638</v>
      </c>
      <c r="J59" s="40" t="s">
        <v>5715</v>
      </c>
      <c r="K59" s="40" t="s">
        <v>5640</v>
      </c>
      <c r="L59" s="40">
        <v>1</v>
      </c>
      <c r="M59" s="40" t="s">
        <v>136</v>
      </c>
      <c r="N59" s="433">
        <f t="shared" si="0"/>
        <v>1</v>
      </c>
      <c r="O59" s="482"/>
      <c r="P59" s="398"/>
      <c r="Q59" s="398"/>
      <c r="R59" s="151"/>
      <c r="S59" s="482"/>
      <c r="T59" s="482"/>
      <c r="U59" s="482"/>
      <c r="V59" s="481"/>
      <c r="W59" s="398"/>
      <c r="X59" s="398"/>
      <c r="Y59" s="482"/>
      <c r="Z59" s="482"/>
      <c r="AA59" s="482"/>
      <c r="AB59" s="482"/>
      <c r="AC59" s="400"/>
    </row>
    <row r="60" spans="1:29" ht="26.25" hidden="1">
      <c r="A60" s="580" t="s">
        <v>102</v>
      </c>
      <c r="B60" s="405" t="s">
        <v>5578</v>
      </c>
      <c r="C60" s="405" t="s">
        <v>47</v>
      </c>
      <c r="D60" s="405" t="s">
        <v>78</v>
      </c>
      <c r="E60" s="405" t="s">
        <v>103</v>
      </c>
      <c r="F60" s="405" t="s">
        <v>1451</v>
      </c>
      <c r="G60" s="397" t="s">
        <v>1776</v>
      </c>
      <c r="H60" s="145" t="s">
        <v>5659</v>
      </c>
      <c r="I60" s="40" t="s">
        <v>5638</v>
      </c>
      <c r="J60" s="40" t="s">
        <v>5716</v>
      </c>
      <c r="K60" s="40" t="s">
        <v>5640</v>
      </c>
      <c r="L60" s="40" t="s">
        <v>136</v>
      </c>
      <c r="M60" s="40" t="s">
        <v>136</v>
      </c>
      <c r="N60" s="433">
        <f t="shared" si="0"/>
        <v>0</v>
      </c>
      <c r="O60" s="451"/>
      <c r="P60" s="151"/>
      <c r="Q60" s="151"/>
      <c r="R60" s="151"/>
      <c r="S60" s="451"/>
      <c r="T60" s="151"/>
      <c r="U60" s="151"/>
      <c r="V60" s="151"/>
      <c r="W60" s="151"/>
      <c r="X60" s="398"/>
      <c r="Y60" s="151"/>
      <c r="Z60" s="451"/>
      <c r="AA60" s="151"/>
      <c r="AB60" s="127"/>
      <c r="AC60" s="400"/>
    </row>
    <row r="61" spans="1:29" ht="26.25" hidden="1">
      <c r="A61" s="580" t="s">
        <v>100</v>
      </c>
      <c r="B61" s="405" t="s">
        <v>5578</v>
      </c>
      <c r="C61" s="405" t="s">
        <v>47</v>
      </c>
      <c r="D61" s="405" t="s">
        <v>78</v>
      </c>
      <c r="E61" s="405" t="s">
        <v>101</v>
      </c>
      <c r="F61" s="405" t="s">
        <v>1452</v>
      </c>
      <c r="G61" s="397" t="s">
        <v>1775</v>
      </c>
      <c r="H61" s="145" t="s">
        <v>5659</v>
      </c>
      <c r="I61" s="40" t="s">
        <v>5638</v>
      </c>
      <c r="J61" s="40" t="s">
        <v>5717</v>
      </c>
      <c r="K61" s="40" t="s">
        <v>5640</v>
      </c>
      <c r="L61" s="40" t="s">
        <v>136</v>
      </c>
      <c r="M61" s="40" t="s">
        <v>136</v>
      </c>
      <c r="N61" s="433">
        <f t="shared" si="0"/>
        <v>0</v>
      </c>
      <c r="O61" s="451"/>
      <c r="P61" s="151"/>
      <c r="Q61" s="151"/>
      <c r="R61" s="151"/>
      <c r="S61" s="451"/>
      <c r="T61" s="151"/>
      <c r="U61" s="151"/>
      <c r="V61" s="151"/>
      <c r="W61" s="151"/>
      <c r="X61" s="151"/>
      <c r="Y61" s="151"/>
      <c r="Z61" s="451"/>
      <c r="AA61" s="151"/>
      <c r="AB61" s="127"/>
      <c r="AC61" s="400"/>
    </row>
    <row r="62" spans="1:29" ht="26.25" hidden="1">
      <c r="A62" s="580" t="s">
        <v>91</v>
      </c>
      <c r="B62" s="405" t="s">
        <v>5578</v>
      </c>
      <c r="C62" s="405" t="s">
        <v>77</v>
      </c>
      <c r="D62" s="405" t="s">
        <v>78</v>
      </c>
      <c r="E62" s="405" t="s">
        <v>75</v>
      </c>
      <c r="F62" s="405" t="s">
        <v>92</v>
      </c>
      <c r="G62" s="397" t="s">
        <v>1732</v>
      </c>
      <c r="H62" s="145" t="s">
        <v>5637</v>
      </c>
      <c r="I62" s="40" t="s">
        <v>5652</v>
      </c>
      <c r="J62" s="40" t="s">
        <v>5718</v>
      </c>
      <c r="K62" s="40" t="s">
        <v>5640</v>
      </c>
      <c r="L62" s="40">
        <v>1</v>
      </c>
      <c r="M62" s="40" t="s">
        <v>136</v>
      </c>
      <c r="N62" s="433">
        <f t="shared" si="0"/>
        <v>1</v>
      </c>
      <c r="O62" s="482"/>
      <c r="P62" s="398"/>
      <c r="Q62" s="398"/>
      <c r="R62" s="482"/>
      <c r="S62" s="434"/>
      <c r="T62" s="482"/>
      <c r="U62" s="482"/>
      <c r="V62" s="481"/>
      <c r="W62" s="398"/>
      <c r="X62" s="398"/>
      <c r="Y62" s="482"/>
      <c r="Z62" s="482"/>
      <c r="AA62" s="482"/>
      <c r="AB62" s="482"/>
      <c r="AC62" s="400"/>
    </row>
    <row r="63" spans="1:29" ht="26.25" hidden="1">
      <c r="A63" s="580" t="s">
        <v>88</v>
      </c>
      <c r="B63" s="405" t="s">
        <v>5578</v>
      </c>
      <c r="C63" s="405" t="s">
        <v>77</v>
      </c>
      <c r="D63" s="405" t="s">
        <v>78</v>
      </c>
      <c r="E63" s="405" t="s">
        <v>89</v>
      </c>
      <c r="F63" s="405" t="s">
        <v>90</v>
      </c>
      <c r="G63" s="397" t="s">
        <v>1733</v>
      </c>
      <c r="H63" s="145" t="s">
        <v>2685</v>
      </c>
      <c r="I63" s="40" t="s">
        <v>5652</v>
      </c>
      <c r="J63" s="40" t="s">
        <v>5719</v>
      </c>
      <c r="K63" s="40" t="s">
        <v>5640</v>
      </c>
      <c r="L63" s="40">
        <v>1</v>
      </c>
      <c r="M63" s="40" t="s">
        <v>136</v>
      </c>
      <c r="N63" s="433">
        <f t="shared" si="0"/>
        <v>1</v>
      </c>
      <c r="O63" s="482"/>
      <c r="P63" s="398"/>
      <c r="Q63" s="398"/>
      <c r="R63" s="482"/>
      <c r="S63" s="482"/>
      <c r="T63" s="482"/>
      <c r="U63" s="482"/>
      <c r="V63" s="481"/>
      <c r="W63" s="398"/>
      <c r="X63" s="398"/>
      <c r="Y63" s="482"/>
      <c r="Z63" s="482"/>
      <c r="AA63" s="482"/>
      <c r="AB63" s="482"/>
      <c r="AC63" s="400"/>
    </row>
    <row r="64" spans="1:29" ht="26.25" hidden="1">
      <c r="A64" s="580" t="s">
        <v>85</v>
      </c>
      <c r="B64" s="405" t="s">
        <v>5578</v>
      </c>
      <c r="C64" s="405" t="s">
        <v>77</v>
      </c>
      <c r="D64" s="405" t="s">
        <v>78</v>
      </c>
      <c r="E64" s="405" t="s">
        <v>86</v>
      </c>
      <c r="F64" s="405" t="s">
        <v>87</v>
      </c>
      <c r="G64" s="397" t="s">
        <v>1734</v>
      </c>
      <c r="H64" s="145" t="s">
        <v>2685</v>
      </c>
      <c r="I64" s="40" t="s">
        <v>5652</v>
      </c>
      <c r="J64" s="40" t="s">
        <v>5720</v>
      </c>
      <c r="K64" s="40" t="s">
        <v>5640</v>
      </c>
      <c r="L64" s="40">
        <v>1</v>
      </c>
      <c r="M64" s="40">
        <v>1</v>
      </c>
      <c r="N64" s="433">
        <f t="shared" si="0"/>
        <v>2</v>
      </c>
      <c r="O64" s="482"/>
      <c r="P64" s="398"/>
      <c r="Q64" s="398"/>
      <c r="R64" s="482"/>
      <c r="S64" s="482"/>
      <c r="T64" s="482"/>
      <c r="U64" s="482"/>
      <c r="V64" s="481"/>
      <c r="W64" s="398"/>
      <c r="X64" s="398"/>
      <c r="Y64" s="482"/>
      <c r="Z64" s="482"/>
      <c r="AA64" s="482"/>
      <c r="AB64" s="482"/>
      <c r="AC64" s="400"/>
    </row>
    <row r="65" spans="1:29" ht="26.25" hidden="1">
      <c r="A65" s="580" t="s">
        <v>82</v>
      </c>
      <c r="B65" s="405" t="s">
        <v>5578</v>
      </c>
      <c r="C65" s="405" t="s">
        <v>77</v>
      </c>
      <c r="D65" s="405" t="s">
        <v>78</v>
      </c>
      <c r="E65" s="405" t="s">
        <v>83</v>
      </c>
      <c r="F65" s="405" t="s">
        <v>5721</v>
      </c>
      <c r="G65" s="397" t="s">
        <v>1736</v>
      </c>
      <c r="H65" s="145" t="s">
        <v>2685</v>
      </c>
      <c r="I65" s="40" t="s">
        <v>5652</v>
      </c>
      <c r="J65" s="40" t="s">
        <v>5722</v>
      </c>
      <c r="K65" s="40" t="s">
        <v>5640</v>
      </c>
      <c r="L65" s="40">
        <v>1</v>
      </c>
      <c r="M65" s="40">
        <v>1</v>
      </c>
      <c r="N65" s="433">
        <f t="shared" si="0"/>
        <v>2</v>
      </c>
      <c r="O65" s="482"/>
      <c r="P65" s="398"/>
      <c r="Q65" s="398"/>
      <c r="R65" s="482"/>
      <c r="S65" s="482"/>
      <c r="T65" s="482"/>
      <c r="U65" s="482"/>
      <c r="V65" s="481"/>
      <c r="W65" s="398"/>
      <c r="X65" s="398"/>
      <c r="Y65" s="482"/>
      <c r="Z65" s="482"/>
      <c r="AA65" s="482"/>
      <c r="AB65" s="482"/>
      <c r="AC65" s="400"/>
    </row>
    <row r="66" spans="1:29" ht="26.25" hidden="1">
      <c r="A66" s="580" t="s">
        <v>76</v>
      </c>
      <c r="B66" s="405" t="s">
        <v>5578</v>
      </c>
      <c r="C66" s="405" t="s">
        <v>77</v>
      </c>
      <c r="D66" s="405" t="s">
        <v>78</v>
      </c>
      <c r="E66" s="405" t="s">
        <v>79</v>
      </c>
      <c r="F66" s="405" t="s">
        <v>80</v>
      </c>
      <c r="G66" s="397" t="s">
        <v>1737</v>
      </c>
      <c r="H66" s="145" t="s">
        <v>2685</v>
      </c>
      <c r="I66" s="40" t="s">
        <v>5652</v>
      </c>
      <c r="J66" s="40" t="s">
        <v>5715</v>
      </c>
      <c r="K66" s="40" t="s">
        <v>5640</v>
      </c>
      <c r="L66" s="40">
        <v>1</v>
      </c>
      <c r="M66" s="40" t="s">
        <v>136</v>
      </c>
      <c r="N66" s="433">
        <f t="shared" si="0"/>
        <v>1</v>
      </c>
      <c r="O66" s="482"/>
      <c r="P66" s="398"/>
      <c r="Q66" s="398"/>
      <c r="R66" s="482"/>
      <c r="S66" s="482"/>
      <c r="T66" s="482"/>
      <c r="U66" s="482"/>
      <c r="V66" s="481"/>
      <c r="W66" s="398"/>
      <c r="X66" s="398"/>
      <c r="Y66" s="482"/>
      <c r="Z66" s="482"/>
      <c r="AA66" s="482"/>
      <c r="AB66" s="482"/>
      <c r="AC66" s="400"/>
    </row>
    <row r="67" spans="1:29" ht="26.25" hidden="1">
      <c r="A67" s="405" t="s">
        <v>193</v>
      </c>
      <c r="B67" s="405" t="s">
        <v>5578</v>
      </c>
      <c r="C67" s="405" t="s">
        <v>194</v>
      </c>
      <c r="D67" s="405" t="s">
        <v>169</v>
      </c>
      <c r="E67" s="405">
        <v>118</v>
      </c>
      <c r="F67" s="405" t="s">
        <v>1454</v>
      </c>
      <c r="G67" s="397" t="s">
        <v>1782</v>
      </c>
      <c r="H67" s="145" t="s">
        <v>5680</v>
      </c>
      <c r="I67" s="40" t="s">
        <v>5648</v>
      </c>
      <c r="J67" s="40" t="s">
        <v>5723</v>
      </c>
      <c r="K67" s="40" t="s">
        <v>5640</v>
      </c>
      <c r="L67" s="40">
        <v>1</v>
      </c>
      <c r="M67" s="40">
        <v>1</v>
      </c>
      <c r="N67" s="433">
        <f t="shared" si="0"/>
        <v>2</v>
      </c>
      <c r="O67" s="482"/>
      <c r="P67" s="398"/>
      <c r="Q67" s="398"/>
      <c r="R67" s="482"/>
      <c r="S67" s="482"/>
      <c r="T67" s="482"/>
      <c r="U67" s="482"/>
      <c r="V67" s="481"/>
      <c r="W67" s="398"/>
      <c r="X67" s="398"/>
      <c r="Y67" s="482"/>
      <c r="Z67" s="482"/>
      <c r="AA67" s="482"/>
      <c r="AB67" s="482"/>
      <c r="AC67" s="400"/>
    </row>
    <row r="68" spans="1:29" ht="26.25" hidden="1">
      <c r="A68" s="482" t="s">
        <v>2978</v>
      </c>
      <c r="B68" s="405" t="s">
        <v>5578</v>
      </c>
      <c r="C68" s="482" t="s">
        <v>77</v>
      </c>
      <c r="D68" s="482" t="s">
        <v>169</v>
      </c>
      <c r="E68" s="482">
        <v>218</v>
      </c>
      <c r="F68" s="482" t="s">
        <v>2979</v>
      </c>
      <c r="G68" s="402" t="s">
        <v>1778</v>
      </c>
      <c r="H68" s="40" t="s">
        <v>5637</v>
      </c>
      <c r="I68" s="40" t="s">
        <v>5652</v>
      </c>
      <c r="J68" s="40">
        <v>41.04</v>
      </c>
      <c r="K68" s="40" t="s">
        <v>5640</v>
      </c>
      <c r="L68" s="40" t="s">
        <v>136</v>
      </c>
      <c r="M68" s="40" t="s">
        <v>136</v>
      </c>
      <c r="N68" s="433">
        <f t="shared" si="0"/>
        <v>0</v>
      </c>
      <c r="O68" s="451"/>
      <c r="P68" s="151"/>
      <c r="Q68" s="151"/>
      <c r="R68" s="151"/>
      <c r="S68" s="451"/>
      <c r="T68" s="451"/>
      <c r="U68" s="451"/>
      <c r="V68" s="451"/>
      <c r="W68" s="451"/>
      <c r="X68" s="398"/>
      <c r="Y68" s="451"/>
      <c r="Z68" s="451"/>
      <c r="AA68" s="451"/>
      <c r="AB68" s="432"/>
      <c r="AC68" s="400"/>
    </row>
    <row r="69" spans="1:29" ht="26.25" hidden="1">
      <c r="A69" s="482" t="s">
        <v>5724</v>
      </c>
      <c r="B69" s="501" t="s">
        <v>5578</v>
      </c>
      <c r="C69" s="501" t="s">
        <v>5705</v>
      </c>
      <c r="D69" s="501" t="s">
        <v>5725</v>
      </c>
      <c r="E69" s="501">
        <v>415</v>
      </c>
      <c r="F69" s="501" t="s">
        <v>5726</v>
      </c>
      <c r="G69" s="402" t="s">
        <v>5727</v>
      </c>
      <c r="H69" s="40" t="s">
        <v>5637</v>
      </c>
      <c r="I69" s="40" t="s">
        <v>5710</v>
      </c>
      <c r="J69" s="40">
        <v>64.8</v>
      </c>
      <c r="K69" s="40" t="s">
        <v>5640</v>
      </c>
      <c r="L69" s="40" t="s">
        <v>136</v>
      </c>
      <c r="M69" s="40" t="s">
        <v>136</v>
      </c>
      <c r="N69" s="433">
        <f t="shared" si="0"/>
        <v>0</v>
      </c>
      <c r="O69" s="451"/>
      <c r="P69" s="151"/>
      <c r="Q69" s="151"/>
      <c r="R69" s="151"/>
      <c r="S69" s="451"/>
      <c r="T69" s="451"/>
      <c r="U69" s="451"/>
      <c r="V69" s="451"/>
      <c r="W69" s="451"/>
      <c r="X69" s="398"/>
      <c r="Y69" s="451"/>
      <c r="Z69" s="451"/>
      <c r="AA69" s="451"/>
      <c r="AB69" s="432"/>
      <c r="AC69" s="400"/>
    </row>
    <row r="70" spans="1:29" ht="26.25" hidden="1">
      <c r="A70" s="405" t="s">
        <v>182</v>
      </c>
      <c r="B70" s="405" t="s">
        <v>5578</v>
      </c>
      <c r="C70" s="405" t="s">
        <v>77</v>
      </c>
      <c r="D70" s="405" t="s">
        <v>169</v>
      </c>
      <c r="E70" s="405">
        <v>512</v>
      </c>
      <c r="F70" s="405" t="s">
        <v>183</v>
      </c>
      <c r="G70" s="397" t="s">
        <v>1779</v>
      </c>
      <c r="H70" s="145" t="s">
        <v>2685</v>
      </c>
      <c r="I70" s="40" t="s">
        <v>5652</v>
      </c>
      <c r="J70" s="40" t="s">
        <v>5728</v>
      </c>
      <c r="K70" s="40" t="s">
        <v>5640</v>
      </c>
      <c r="L70" s="40" t="s">
        <v>136</v>
      </c>
      <c r="M70" s="40" t="s">
        <v>136</v>
      </c>
      <c r="N70" s="433">
        <f t="shared" ref="N70:N133" si="1">COUNTIF(L70:M70,1)</f>
        <v>0</v>
      </c>
      <c r="O70" s="482"/>
      <c r="P70" s="398"/>
      <c r="Q70" s="398"/>
      <c r="R70" s="482"/>
      <c r="S70" s="482"/>
      <c r="T70" s="482"/>
      <c r="U70" s="482"/>
      <c r="V70" s="481"/>
      <c r="W70" s="398"/>
      <c r="X70" s="398"/>
      <c r="Y70" s="482"/>
      <c r="Z70" s="482"/>
      <c r="AA70" s="482"/>
      <c r="AB70" s="482"/>
      <c r="AC70" s="400"/>
    </row>
    <row r="71" spans="1:29" ht="26.25" hidden="1">
      <c r="A71" s="405" t="s">
        <v>179</v>
      </c>
      <c r="B71" s="405" t="s">
        <v>5578</v>
      </c>
      <c r="C71" s="405" t="s">
        <v>77</v>
      </c>
      <c r="D71" s="405" t="s">
        <v>169</v>
      </c>
      <c r="E71" s="405">
        <v>518</v>
      </c>
      <c r="F71" s="405" t="s">
        <v>180</v>
      </c>
      <c r="G71" s="397" t="s">
        <v>1781</v>
      </c>
      <c r="H71" s="145" t="s">
        <v>2685</v>
      </c>
      <c r="I71" s="40" t="s">
        <v>5652</v>
      </c>
      <c r="J71" s="40" t="s">
        <v>5729</v>
      </c>
      <c r="K71" s="40" t="s">
        <v>5640</v>
      </c>
      <c r="L71" s="40" t="s">
        <v>136</v>
      </c>
      <c r="M71" s="40" t="s">
        <v>136</v>
      </c>
      <c r="N71" s="433">
        <f t="shared" si="1"/>
        <v>0</v>
      </c>
      <c r="O71" s="482"/>
      <c r="P71" s="398"/>
      <c r="Q71" s="398"/>
      <c r="R71" s="482"/>
      <c r="S71" s="482"/>
      <c r="T71" s="482"/>
      <c r="U71" s="482"/>
      <c r="V71" s="481"/>
      <c r="W71" s="398"/>
      <c r="X71" s="398"/>
      <c r="Y71" s="482"/>
      <c r="Z71" s="482"/>
      <c r="AA71" s="482"/>
      <c r="AB71" s="482"/>
      <c r="AC71" s="400"/>
    </row>
    <row r="72" spans="1:29" ht="20.25" hidden="1">
      <c r="A72" s="495" t="s">
        <v>6370</v>
      </c>
      <c r="B72" s="441" t="s">
        <v>5578</v>
      </c>
      <c r="C72" s="441" t="s">
        <v>125</v>
      </c>
      <c r="D72" s="441" t="s">
        <v>169</v>
      </c>
      <c r="E72" s="441">
        <v>715</v>
      </c>
      <c r="F72" s="581" t="s">
        <v>6371</v>
      </c>
      <c r="G72" s="438" t="s">
        <v>6372</v>
      </c>
      <c r="H72" s="436" t="s">
        <v>5700</v>
      </c>
      <c r="I72" s="437" t="s">
        <v>5735</v>
      </c>
      <c r="J72" s="437">
        <v>22.94</v>
      </c>
      <c r="K72" s="437"/>
      <c r="L72" s="426" t="s">
        <v>136</v>
      </c>
      <c r="M72" s="426" t="s">
        <v>136</v>
      </c>
      <c r="N72" s="437">
        <f t="shared" si="1"/>
        <v>0</v>
      </c>
      <c r="O72" s="495"/>
      <c r="P72" s="439"/>
      <c r="Q72" s="439"/>
      <c r="R72" s="495"/>
      <c r="S72" s="495"/>
      <c r="T72" s="495"/>
      <c r="U72" s="495"/>
      <c r="V72" s="496"/>
      <c r="W72" s="439"/>
      <c r="X72" s="439"/>
      <c r="Y72" s="489"/>
      <c r="Z72" s="495"/>
      <c r="AA72" s="495"/>
      <c r="AB72" s="495"/>
      <c r="AC72" s="440"/>
    </row>
    <row r="73" spans="1:29" ht="26.25" hidden="1">
      <c r="A73" s="405" t="s">
        <v>1587</v>
      </c>
      <c r="B73" s="405" t="s">
        <v>5578</v>
      </c>
      <c r="C73" s="405" t="s">
        <v>77</v>
      </c>
      <c r="D73" s="405" t="s">
        <v>169</v>
      </c>
      <c r="E73" s="405" t="s">
        <v>1588</v>
      </c>
      <c r="F73" s="405" t="s">
        <v>1589</v>
      </c>
      <c r="G73" s="397" t="s">
        <v>1777</v>
      </c>
      <c r="H73" s="145" t="s">
        <v>2685</v>
      </c>
      <c r="I73" s="40" t="s">
        <v>5652</v>
      </c>
      <c r="J73" s="40" t="s">
        <v>5730</v>
      </c>
      <c r="K73" s="40" t="s">
        <v>5640</v>
      </c>
      <c r="L73" s="40" t="s">
        <v>136</v>
      </c>
      <c r="M73" s="40" t="s">
        <v>136</v>
      </c>
      <c r="N73" s="433">
        <f t="shared" si="1"/>
        <v>0</v>
      </c>
      <c r="O73" s="482"/>
      <c r="P73" s="398"/>
      <c r="Q73" s="398"/>
      <c r="R73" s="482"/>
      <c r="S73" s="482"/>
      <c r="T73" s="482"/>
      <c r="U73" s="482"/>
      <c r="V73" s="481"/>
      <c r="W73" s="398"/>
      <c r="X73" s="398"/>
      <c r="Y73" s="482"/>
      <c r="Z73" s="482"/>
      <c r="AA73" s="482"/>
      <c r="AB73" s="482"/>
      <c r="AC73" s="400"/>
    </row>
    <row r="74" spans="1:29" ht="26.25" hidden="1">
      <c r="A74" s="482" t="s">
        <v>5731</v>
      </c>
      <c r="B74" s="482" t="s">
        <v>5578</v>
      </c>
      <c r="C74" s="482" t="s">
        <v>5732</v>
      </c>
      <c r="D74" s="482" t="s">
        <v>5725</v>
      </c>
      <c r="E74" s="482" t="s">
        <v>5733</v>
      </c>
      <c r="F74" s="482" t="s">
        <v>5582</v>
      </c>
      <c r="G74" s="402" t="s">
        <v>5734</v>
      </c>
      <c r="H74" s="40" t="s">
        <v>5659</v>
      </c>
      <c r="I74" s="40" t="s">
        <v>5735</v>
      </c>
      <c r="J74" s="406">
        <v>24.12</v>
      </c>
      <c r="K74" s="40" t="s">
        <v>5640</v>
      </c>
      <c r="L74" s="40" t="s">
        <v>136</v>
      </c>
      <c r="M74" s="40" t="s">
        <v>136</v>
      </c>
      <c r="N74" s="433">
        <f t="shared" si="1"/>
        <v>0</v>
      </c>
      <c r="O74" s="482"/>
      <c r="P74" s="398"/>
      <c r="Q74" s="398"/>
      <c r="R74" s="451"/>
      <c r="S74" s="482"/>
      <c r="T74" s="482"/>
      <c r="U74" s="482"/>
      <c r="V74" s="481"/>
      <c r="W74" s="398"/>
      <c r="X74" s="398"/>
      <c r="Y74" s="482"/>
      <c r="Z74" s="482"/>
      <c r="AA74" s="482"/>
      <c r="AB74" s="482"/>
      <c r="AC74" s="400"/>
    </row>
    <row r="75" spans="1:29" ht="26.25" hidden="1">
      <c r="A75" s="482" t="s">
        <v>5583</v>
      </c>
      <c r="B75" s="482" t="s">
        <v>5578</v>
      </c>
      <c r="C75" s="482" t="s">
        <v>5736</v>
      </c>
      <c r="D75" s="482" t="s">
        <v>169</v>
      </c>
      <c r="E75" s="482" t="s">
        <v>5584</v>
      </c>
      <c r="F75" s="482" t="s">
        <v>5585</v>
      </c>
      <c r="G75" s="402" t="s">
        <v>5737</v>
      </c>
      <c r="H75" s="40" t="s">
        <v>5637</v>
      </c>
      <c r="I75" s="40" t="s">
        <v>5652</v>
      </c>
      <c r="J75" s="406">
        <v>24.12</v>
      </c>
      <c r="K75" s="40" t="s">
        <v>5640</v>
      </c>
      <c r="L75" s="40" t="s">
        <v>136</v>
      </c>
      <c r="M75" s="40">
        <v>1</v>
      </c>
      <c r="N75" s="433">
        <f t="shared" si="1"/>
        <v>1</v>
      </c>
      <c r="O75" s="482"/>
      <c r="P75" s="398"/>
      <c r="Q75" s="398"/>
      <c r="R75" s="482"/>
      <c r="S75" s="482"/>
      <c r="T75" s="482"/>
      <c r="U75" s="482"/>
      <c r="V75" s="481"/>
      <c r="W75" s="398"/>
      <c r="X75" s="398"/>
      <c r="Y75" s="482"/>
      <c r="Z75" s="482"/>
      <c r="AA75" s="482"/>
      <c r="AB75" s="482"/>
      <c r="AC75" s="400"/>
    </row>
    <row r="76" spans="1:29" ht="26.25" hidden="1">
      <c r="A76" s="405" t="s">
        <v>187</v>
      </c>
      <c r="B76" s="405" t="s">
        <v>5578</v>
      </c>
      <c r="C76" s="405" t="s">
        <v>47</v>
      </c>
      <c r="D76" s="405" t="s">
        <v>169</v>
      </c>
      <c r="E76" s="405" t="s">
        <v>188</v>
      </c>
      <c r="F76" s="405" t="s">
        <v>189</v>
      </c>
      <c r="G76" s="397" t="s">
        <v>1783</v>
      </c>
      <c r="H76" s="145" t="s">
        <v>5655</v>
      </c>
      <c r="I76" s="40" t="s">
        <v>5638</v>
      </c>
      <c r="J76" s="40" t="s">
        <v>5738</v>
      </c>
      <c r="K76" s="40" t="s">
        <v>5640</v>
      </c>
      <c r="L76" s="40">
        <v>1</v>
      </c>
      <c r="M76" s="40" t="s">
        <v>136</v>
      </c>
      <c r="N76" s="433">
        <f t="shared" si="1"/>
        <v>1</v>
      </c>
      <c r="O76" s="482"/>
      <c r="P76" s="398"/>
      <c r="Q76" s="398"/>
      <c r="R76" s="482"/>
      <c r="S76" s="482"/>
      <c r="T76" s="482"/>
      <c r="U76" s="482"/>
      <c r="V76" s="481"/>
      <c r="W76" s="398"/>
      <c r="X76" s="398"/>
      <c r="Y76" s="482"/>
      <c r="Z76" s="482"/>
      <c r="AA76" s="482"/>
      <c r="AB76" s="482"/>
      <c r="AC76" s="400"/>
    </row>
    <row r="77" spans="1:29" ht="26.25" hidden="1">
      <c r="A77" s="405" t="s">
        <v>184</v>
      </c>
      <c r="B77" s="405" t="s">
        <v>5578</v>
      </c>
      <c r="C77" s="405" t="s">
        <v>47</v>
      </c>
      <c r="D77" s="405" t="s">
        <v>169</v>
      </c>
      <c r="E77" s="405" t="s">
        <v>185</v>
      </c>
      <c r="F77" s="405" t="s">
        <v>186</v>
      </c>
      <c r="G77" s="397" t="s">
        <v>1784</v>
      </c>
      <c r="H77" s="145" t="s">
        <v>5659</v>
      </c>
      <c r="I77" s="40" t="s">
        <v>5638</v>
      </c>
      <c r="J77" s="40" t="s">
        <v>5738</v>
      </c>
      <c r="K77" s="40" t="s">
        <v>5640</v>
      </c>
      <c r="L77" s="40" t="s">
        <v>136</v>
      </c>
      <c r="M77" s="40" t="s">
        <v>136</v>
      </c>
      <c r="N77" s="433">
        <f t="shared" si="1"/>
        <v>0</v>
      </c>
      <c r="O77" s="482"/>
      <c r="P77" s="398"/>
      <c r="Q77" s="398"/>
      <c r="R77" s="151"/>
      <c r="S77" s="482"/>
      <c r="T77" s="482"/>
      <c r="U77" s="151"/>
      <c r="V77" s="481"/>
      <c r="W77" s="398"/>
      <c r="X77" s="398"/>
      <c r="Y77" s="482"/>
      <c r="Z77" s="482"/>
      <c r="AA77" s="482"/>
      <c r="AB77" s="482"/>
      <c r="AC77" s="400"/>
    </row>
    <row r="78" spans="1:29" ht="26.25" hidden="1">
      <c r="A78" s="405" t="s">
        <v>176</v>
      </c>
      <c r="B78" s="405" t="s">
        <v>5578</v>
      </c>
      <c r="C78" s="405" t="s">
        <v>47</v>
      </c>
      <c r="D78" s="405" t="s">
        <v>169</v>
      </c>
      <c r="E78" s="405" t="s">
        <v>1786</v>
      </c>
      <c r="F78" s="405" t="s">
        <v>177</v>
      </c>
      <c r="G78" s="397" t="s">
        <v>1787</v>
      </c>
      <c r="H78" s="145" t="s">
        <v>5655</v>
      </c>
      <c r="I78" s="40" t="s">
        <v>5638</v>
      </c>
      <c r="J78" s="40" t="s">
        <v>5739</v>
      </c>
      <c r="K78" s="40" t="s">
        <v>5640</v>
      </c>
      <c r="L78" s="40" t="s">
        <v>136</v>
      </c>
      <c r="M78" s="40">
        <v>1</v>
      </c>
      <c r="N78" s="433">
        <f t="shared" si="1"/>
        <v>1</v>
      </c>
      <c r="O78" s="482"/>
      <c r="P78" s="398"/>
      <c r="Q78" s="398"/>
      <c r="R78" s="151"/>
      <c r="S78" s="482"/>
      <c r="T78" s="482"/>
      <c r="U78" s="151"/>
      <c r="V78" s="481"/>
      <c r="W78" s="398"/>
      <c r="X78" s="398"/>
      <c r="Y78" s="482"/>
      <c r="Z78" s="482"/>
      <c r="AA78" s="482"/>
      <c r="AB78" s="482"/>
      <c r="AC78" s="400"/>
    </row>
    <row r="79" spans="1:29" ht="26.25" hidden="1">
      <c r="A79" s="405" t="s">
        <v>173</v>
      </c>
      <c r="B79" s="405" t="s">
        <v>5578</v>
      </c>
      <c r="C79" s="405" t="s">
        <v>125</v>
      </c>
      <c r="D79" s="405" t="s">
        <v>169</v>
      </c>
      <c r="E79" s="405" t="s">
        <v>174</v>
      </c>
      <c r="F79" s="405" t="s">
        <v>175</v>
      </c>
      <c r="G79" s="397" t="s">
        <v>1789</v>
      </c>
      <c r="H79" s="145" t="s">
        <v>5680</v>
      </c>
      <c r="I79" s="40" t="s">
        <v>5638</v>
      </c>
      <c r="J79" s="40" t="s">
        <v>5740</v>
      </c>
      <c r="K79" s="40" t="s">
        <v>5640</v>
      </c>
      <c r="L79" s="40" t="s">
        <v>136</v>
      </c>
      <c r="M79" s="40" t="s">
        <v>136</v>
      </c>
      <c r="N79" s="433">
        <f t="shared" si="1"/>
        <v>0</v>
      </c>
      <c r="O79" s="482"/>
      <c r="P79" s="398"/>
      <c r="Q79" s="398"/>
      <c r="R79" s="482"/>
      <c r="S79" s="482"/>
      <c r="T79" s="482"/>
      <c r="U79" s="482"/>
      <c r="V79" s="481"/>
      <c r="W79" s="398"/>
      <c r="X79" s="398"/>
      <c r="Y79" s="482"/>
      <c r="Z79" s="482"/>
      <c r="AA79" s="482"/>
      <c r="AB79" s="482"/>
      <c r="AC79" s="400"/>
    </row>
    <row r="80" spans="1:29" ht="26.25" hidden="1">
      <c r="A80" s="405" t="s">
        <v>168</v>
      </c>
      <c r="B80" s="405" t="s">
        <v>5578</v>
      </c>
      <c r="C80" s="405" t="s">
        <v>125</v>
      </c>
      <c r="D80" s="405" t="s">
        <v>169</v>
      </c>
      <c r="E80" s="405" t="s">
        <v>170</v>
      </c>
      <c r="F80" s="405" t="s">
        <v>171</v>
      </c>
      <c r="G80" s="397" t="s">
        <v>1791</v>
      </c>
      <c r="H80" s="145" t="s">
        <v>5659</v>
      </c>
      <c r="I80" s="40" t="s">
        <v>5638</v>
      </c>
      <c r="J80" s="40" t="s">
        <v>5741</v>
      </c>
      <c r="K80" s="40" t="s">
        <v>5640</v>
      </c>
      <c r="L80" s="40">
        <v>1</v>
      </c>
      <c r="M80" s="40" t="s">
        <v>136</v>
      </c>
      <c r="N80" s="433">
        <f t="shared" si="1"/>
        <v>1</v>
      </c>
      <c r="O80" s="482"/>
      <c r="P80" s="398"/>
      <c r="Q80" s="398"/>
      <c r="R80" s="482"/>
      <c r="S80" s="482"/>
      <c r="T80" s="482"/>
      <c r="U80" s="482"/>
      <c r="V80" s="481"/>
      <c r="W80" s="398"/>
      <c r="X80" s="398"/>
      <c r="Y80" s="482"/>
      <c r="Z80" s="482"/>
      <c r="AA80" s="482"/>
      <c r="AB80" s="482"/>
      <c r="AC80" s="400"/>
    </row>
    <row r="81" spans="1:29" ht="20.25" hidden="1">
      <c r="A81" s="495" t="s">
        <v>6389</v>
      </c>
      <c r="B81" s="495" t="s">
        <v>5967</v>
      </c>
      <c r="C81" s="495" t="s">
        <v>6390</v>
      </c>
      <c r="D81" s="495" t="s">
        <v>5725</v>
      </c>
      <c r="E81" s="495" t="s">
        <v>6391</v>
      </c>
      <c r="F81" s="495" t="s">
        <v>6392</v>
      </c>
      <c r="G81" s="436" t="s">
        <v>6393</v>
      </c>
      <c r="H81" s="436" t="s">
        <v>2685</v>
      </c>
      <c r="I81" s="436" t="s">
        <v>6353</v>
      </c>
      <c r="J81" s="436">
        <v>24.12</v>
      </c>
      <c r="K81" s="436"/>
      <c r="L81" s="426" t="s">
        <v>136</v>
      </c>
      <c r="M81" s="426" t="s">
        <v>136</v>
      </c>
      <c r="N81" s="437">
        <f t="shared" si="1"/>
        <v>0</v>
      </c>
      <c r="O81" s="489"/>
      <c r="P81" s="489"/>
      <c r="Q81" s="487"/>
      <c r="R81" s="497"/>
      <c r="S81" s="498"/>
      <c r="T81" s="489"/>
      <c r="U81" s="489"/>
      <c r="V81" s="489"/>
      <c r="W81" s="489"/>
      <c r="X81" s="487"/>
      <c r="Y81" s="489"/>
      <c r="Z81" s="498"/>
      <c r="AA81" s="489"/>
      <c r="AB81" s="489"/>
      <c r="AC81" s="440"/>
    </row>
    <row r="82" spans="1:29" ht="26.25" hidden="1">
      <c r="A82" s="405" t="s">
        <v>3015</v>
      </c>
      <c r="B82" s="405" t="s">
        <v>5578</v>
      </c>
      <c r="C82" s="405" t="s">
        <v>77</v>
      </c>
      <c r="D82" s="405" t="s">
        <v>169</v>
      </c>
      <c r="E82" s="405" t="s">
        <v>1792</v>
      </c>
      <c r="F82" s="405" t="s">
        <v>3016</v>
      </c>
      <c r="G82" s="397" t="s">
        <v>1793</v>
      </c>
      <c r="H82" s="145" t="s">
        <v>5637</v>
      </c>
      <c r="I82" s="40" t="s">
        <v>5652</v>
      </c>
      <c r="J82" s="40" t="s">
        <v>5738</v>
      </c>
      <c r="K82" s="40" t="s">
        <v>5640</v>
      </c>
      <c r="L82" s="40" t="s">
        <v>136</v>
      </c>
      <c r="M82" s="40" t="s">
        <v>136</v>
      </c>
      <c r="N82" s="433">
        <f t="shared" si="1"/>
        <v>0</v>
      </c>
      <c r="O82" s="482"/>
      <c r="P82" s="398"/>
      <c r="Q82" s="398"/>
      <c r="R82" s="482"/>
      <c r="S82" s="434"/>
      <c r="T82" s="482"/>
      <c r="U82" s="482"/>
      <c r="V82" s="481"/>
      <c r="W82" s="398"/>
      <c r="X82" s="398"/>
      <c r="Y82" s="482"/>
      <c r="Z82" s="482"/>
      <c r="AA82" s="482"/>
      <c r="AB82" s="482"/>
      <c r="AC82" s="400"/>
    </row>
    <row r="83" spans="1:29" ht="26.25" hidden="1">
      <c r="A83" s="482" t="s">
        <v>5742</v>
      </c>
      <c r="B83" s="405" t="s">
        <v>5578</v>
      </c>
      <c r="C83" s="405" t="s">
        <v>1540</v>
      </c>
      <c r="D83" s="405" t="s">
        <v>169</v>
      </c>
      <c r="E83" s="405" t="s">
        <v>1794</v>
      </c>
      <c r="F83" s="482" t="s">
        <v>5743</v>
      </c>
      <c r="G83" s="397" t="s">
        <v>1795</v>
      </c>
      <c r="H83" s="145" t="s">
        <v>5659</v>
      </c>
      <c r="I83" s="40" t="s">
        <v>5638</v>
      </c>
      <c r="J83" s="40" t="s">
        <v>5740</v>
      </c>
      <c r="K83" s="40" t="s">
        <v>5640</v>
      </c>
      <c r="L83" s="40" t="s">
        <v>136</v>
      </c>
      <c r="M83" s="40" t="s">
        <v>136</v>
      </c>
      <c r="N83" s="433">
        <f t="shared" si="1"/>
        <v>0</v>
      </c>
      <c r="O83" s="482"/>
      <c r="P83" s="398"/>
      <c r="Q83" s="398"/>
      <c r="R83" s="482"/>
      <c r="S83" s="482"/>
      <c r="T83" s="482"/>
      <c r="U83" s="482"/>
      <c r="V83" s="481"/>
      <c r="W83" s="398"/>
      <c r="X83" s="398"/>
      <c r="Y83" s="482"/>
      <c r="Z83" s="482"/>
      <c r="AA83" s="482"/>
      <c r="AB83" s="482"/>
      <c r="AC83" s="400"/>
    </row>
    <row r="84" spans="1:29" ht="26.25" hidden="1">
      <c r="A84" s="405" t="s">
        <v>294</v>
      </c>
      <c r="B84" s="405" t="s">
        <v>5578</v>
      </c>
      <c r="C84" s="405" t="s">
        <v>77</v>
      </c>
      <c r="D84" s="405" t="s">
        <v>198</v>
      </c>
      <c r="E84" s="405">
        <v>101</v>
      </c>
      <c r="F84" s="405" t="s">
        <v>1600</v>
      </c>
      <c r="G84" s="397" t="s">
        <v>1797</v>
      </c>
      <c r="H84" s="145" t="s">
        <v>2685</v>
      </c>
      <c r="I84" s="40" t="s">
        <v>5652</v>
      </c>
      <c r="J84" s="40" t="s">
        <v>5751</v>
      </c>
      <c r="K84" s="40" t="s">
        <v>5640</v>
      </c>
      <c r="L84" s="40">
        <v>1</v>
      </c>
      <c r="M84" s="40">
        <v>1</v>
      </c>
      <c r="N84" s="433">
        <f t="shared" si="1"/>
        <v>2</v>
      </c>
      <c r="O84" s="482"/>
      <c r="P84" s="398"/>
      <c r="Q84" s="398"/>
      <c r="R84" s="482"/>
      <c r="S84" s="482"/>
      <c r="T84" s="482"/>
      <c r="U84" s="482"/>
      <c r="V84" s="481"/>
      <c r="W84" s="398"/>
      <c r="X84" s="398"/>
      <c r="Y84" s="482"/>
      <c r="Z84" s="482"/>
      <c r="AA84" s="482"/>
      <c r="AB84" s="482"/>
      <c r="AC84" s="400"/>
    </row>
    <row r="85" spans="1:29" ht="26.25" hidden="1">
      <c r="A85" s="405" t="s">
        <v>293</v>
      </c>
      <c r="B85" s="405" t="s">
        <v>5578</v>
      </c>
      <c r="C85" s="405" t="s">
        <v>77</v>
      </c>
      <c r="D85" s="405" t="s">
        <v>198</v>
      </c>
      <c r="E85" s="405">
        <v>102</v>
      </c>
      <c r="F85" s="405" t="s">
        <v>1599</v>
      </c>
      <c r="G85" s="397" t="s">
        <v>1799</v>
      </c>
      <c r="H85" s="145" t="s">
        <v>2685</v>
      </c>
      <c r="I85" s="40" t="s">
        <v>5652</v>
      </c>
      <c r="J85" s="40" t="s">
        <v>5751</v>
      </c>
      <c r="K85" s="40" t="s">
        <v>5640</v>
      </c>
      <c r="L85" s="40">
        <v>1</v>
      </c>
      <c r="M85" s="40" t="s">
        <v>136</v>
      </c>
      <c r="N85" s="433">
        <f t="shared" si="1"/>
        <v>1</v>
      </c>
      <c r="O85" s="482"/>
      <c r="P85" s="398"/>
      <c r="Q85" s="398"/>
      <c r="R85" s="151"/>
      <c r="S85" s="482"/>
      <c r="T85" s="482"/>
      <c r="U85" s="451"/>
      <c r="V85" s="481"/>
      <c r="W85" s="398"/>
      <c r="X85" s="398"/>
      <c r="Y85" s="482"/>
      <c r="Z85" s="482"/>
      <c r="AA85" s="482"/>
      <c r="AB85" s="482"/>
      <c r="AC85" s="400"/>
    </row>
    <row r="86" spans="1:29" ht="26.25" hidden="1">
      <c r="A86" s="405" t="s">
        <v>291</v>
      </c>
      <c r="B86" s="405" t="s">
        <v>5578</v>
      </c>
      <c r="C86" s="405" t="s">
        <v>77</v>
      </c>
      <c r="D86" s="405" t="s">
        <v>198</v>
      </c>
      <c r="E86" s="405">
        <v>103</v>
      </c>
      <c r="F86" s="405" t="s">
        <v>292</v>
      </c>
      <c r="G86" s="397" t="s">
        <v>1800</v>
      </c>
      <c r="H86" s="145" t="s">
        <v>2685</v>
      </c>
      <c r="I86" s="40" t="s">
        <v>5652</v>
      </c>
      <c r="J86" s="40" t="s">
        <v>5751</v>
      </c>
      <c r="K86" s="40" t="s">
        <v>5640</v>
      </c>
      <c r="L86" s="40" t="s">
        <v>136</v>
      </c>
      <c r="M86" s="40" t="s">
        <v>136</v>
      </c>
      <c r="N86" s="433">
        <f t="shared" si="1"/>
        <v>0</v>
      </c>
      <c r="O86" s="482"/>
      <c r="P86" s="398"/>
      <c r="Q86" s="398"/>
      <c r="R86" s="151"/>
      <c r="S86" s="482"/>
      <c r="T86" s="482"/>
      <c r="U86" s="451"/>
      <c r="V86" s="481"/>
      <c r="W86" s="398"/>
      <c r="X86" s="398"/>
      <c r="Y86" s="482"/>
      <c r="Z86" s="482"/>
      <c r="AA86" s="482"/>
      <c r="AB86" s="482"/>
      <c r="AC86" s="400"/>
    </row>
    <row r="87" spans="1:29" ht="26.25" hidden="1">
      <c r="A87" s="405" t="s">
        <v>290</v>
      </c>
      <c r="B87" s="405" t="s">
        <v>5578</v>
      </c>
      <c r="C87" s="405" t="s">
        <v>77</v>
      </c>
      <c r="D87" s="405" t="s">
        <v>198</v>
      </c>
      <c r="E87" s="405">
        <v>104</v>
      </c>
      <c r="F87" s="405" t="s">
        <v>1598</v>
      </c>
      <c r="G87" s="397" t="s">
        <v>1801</v>
      </c>
      <c r="H87" s="145" t="s">
        <v>2685</v>
      </c>
      <c r="I87" s="40" t="s">
        <v>5652</v>
      </c>
      <c r="J87" s="40" t="s">
        <v>5751</v>
      </c>
      <c r="K87" s="40" t="s">
        <v>5640</v>
      </c>
      <c r="L87" s="40">
        <v>1</v>
      </c>
      <c r="M87" s="40" t="s">
        <v>136</v>
      </c>
      <c r="N87" s="433">
        <f t="shared" si="1"/>
        <v>1</v>
      </c>
      <c r="O87" s="482"/>
      <c r="P87" s="405"/>
      <c r="Q87" s="398"/>
      <c r="R87" s="482"/>
      <c r="S87" s="482"/>
      <c r="T87" s="482"/>
      <c r="U87" s="482"/>
      <c r="V87" s="482"/>
      <c r="W87" s="482"/>
      <c r="X87" s="398"/>
      <c r="Y87" s="482"/>
      <c r="Z87" s="482"/>
      <c r="AA87" s="482"/>
      <c r="AB87" s="448"/>
      <c r="AC87" s="400"/>
    </row>
    <row r="88" spans="1:29" ht="26.25" hidden="1">
      <c r="A88" s="405" t="s">
        <v>288</v>
      </c>
      <c r="B88" s="405" t="s">
        <v>5578</v>
      </c>
      <c r="C88" s="405" t="s">
        <v>77</v>
      </c>
      <c r="D88" s="405" t="s">
        <v>198</v>
      </c>
      <c r="E88" s="405">
        <v>105</v>
      </c>
      <c r="F88" s="405" t="s">
        <v>1597</v>
      </c>
      <c r="G88" s="397" t="s">
        <v>1802</v>
      </c>
      <c r="H88" s="145" t="s">
        <v>2685</v>
      </c>
      <c r="I88" s="40" t="s">
        <v>5652</v>
      </c>
      <c r="J88" s="40" t="s">
        <v>5752</v>
      </c>
      <c r="K88" s="40" t="s">
        <v>5640</v>
      </c>
      <c r="L88" s="40" t="s">
        <v>136</v>
      </c>
      <c r="M88" s="40" t="s">
        <v>136</v>
      </c>
      <c r="N88" s="433">
        <f t="shared" si="1"/>
        <v>0</v>
      </c>
      <c r="O88" s="482"/>
      <c r="P88" s="405"/>
      <c r="Q88" s="398"/>
      <c r="R88" s="482"/>
      <c r="S88" s="482"/>
      <c r="T88" s="482"/>
      <c r="U88" s="482"/>
      <c r="V88" s="482"/>
      <c r="W88" s="482"/>
      <c r="X88" s="398"/>
      <c r="Y88" s="482"/>
      <c r="Z88" s="482"/>
      <c r="AA88" s="482"/>
      <c r="AB88" s="448"/>
      <c r="AC88" s="400"/>
    </row>
    <row r="89" spans="1:29" ht="26.25" hidden="1">
      <c r="A89" s="580" t="s">
        <v>295</v>
      </c>
      <c r="B89" s="405" t="s">
        <v>5578</v>
      </c>
      <c r="C89" s="405" t="s">
        <v>77</v>
      </c>
      <c r="D89" s="405" t="s">
        <v>198</v>
      </c>
      <c r="E89" s="405">
        <v>107</v>
      </c>
      <c r="F89" s="405" t="s">
        <v>1601</v>
      </c>
      <c r="G89" s="397" t="s">
        <v>1803</v>
      </c>
      <c r="H89" s="145" t="s">
        <v>2685</v>
      </c>
      <c r="I89" s="40" t="s">
        <v>5652</v>
      </c>
      <c r="J89" s="40" t="s">
        <v>5753</v>
      </c>
      <c r="K89" s="40" t="s">
        <v>5640</v>
      </c>
      <c r="L89" s="40" t="s">
        <v>136</v>
      </c>
      <c r="M89" s="40" t="s">
        <v>136</v>
      </c>
      <c r="N89" s="433">
        <f t="shared" si="1"/>
        <v>0</v>
      </c>
      <c r="O89" s="482"/>
      <c r="P89" s="405"/>
      <c r="Q89" s="398"/>
      <c r="R89" s="482"/>
      <c r="S89" s="482"/>
      <c r="T89" s="482"/>
      <c r="U89" s="482"/>
      <c r="V89" s="482"/>
      <c r="W89" s="482"/>
      <c r="X89" s="398"/>
      <c r="Y89" s="482"/>
      <c r="Z89" s="482"/>
      <c r="AA89" s="482"/>
      <c r="AB89" s="448"/>
      <c r="AC89" s="400"/>
    </row>
    <row r="90" spans="1:29" ht="26.25" hidden="1">
      <c r="A90" s="580" t="s">
        <v>296</v>
      </c>
      <c r="B90" s="405" t="s">
        <v>5578</v>
      </c>
      <c r="C90" s="405" t="s">
        <v>77</v>
      </c>
      <c r="D90" s="405" t="s">
        <v>198</v>
      </c>
      <c r="E90" s="405">
        <v>108</v>
      </c>
      <c r="F90" s="405" t="s">
        <v>1596</v>
      </c>
      <c r="G90" s="397" t="s">
        <v>1804</v>
      </c>
      <c r="H90" s="145" t="s">
        <v>2685</v>
      </c>
      <c r="I90" s="40" t="s">
        <v>5652</v>
      </c>
      <c r="J90" s="40" t="s">
        <v>5754</v>
      </c>
      <c r="K90" s="40" t="s">
        <v>5640</v>
      </c>
      <c r="L90" s="40" t="s">
        <v>136</v>
      </c>
      <c r="M90" s="40" t="s">
        <v>136</v>
      </c>
      <c r="N90" s="433">
        <f t="shared" si="1"/>
        <v>0</v>
      </c>
      <c r="O90" s="482"/>
      <c r="P90" s="405"/>
      <c r="Q90" s="398"/>
      <c r="R90" s="482"/>
      <c r="S90" s="482"/>
      <c r="T90" s="482"/>
      <c r="U90" s="482"/>
      <c r="V90" s="482"/>
      <c r="W90" s="482"/>
      <c r="X90" s="398"/>
      <c r="Y90" s="482"/>
      <c r="Z90" s="482"/>
      <c r="AA90" s="482"/>
      <c r="AB90" s="448"/>
      <c r="AC90" s="400"/>
    </row>
    <row r="91" spans="1:29" ht="26.25" hidden="1">
      <c r="A91" s="580" t="s">
        <v>285</v>
      </c>
      <c r="B91" s="405" t="s">
        <v>5578</v>
      </c>
      <c r="C91" s="405" t="s">
        <v>77</v>
      </c>
      <c r="D91" s="405" t="s">
        <v>198</v>
      </c>
      <c r="E91" s="405">
        <v>113</v>
      </c>
      <c r="F91" s="405" t="s">
        <v>286</v>
      </c>
      <c r="G91" s="397" t="s">
        <v>1805</v>
      </c>
      <c r="H91" s="145" t="s">
        <v>2685</v>
      </c>
      <c r="I91" s="40" t="s">
        <v>5652</v>
      </c>
      <c r="J91" s="40" t="s">
        <v>5755</v>
      </c>
      <c r="K91" s="40" t="s">
        <v>5640</v>
      </c>
      <c r="L91" s="40">
        <v>1</v>
      </c>
      <c r="M91" s="40" t="s">
        <v>136</v>
      </c>
      <c r="N91" s="433">
        <f t="shared" si="1"/>
        <v>1</v>
      </c>
      <c r="O91" s="482"/>
      <c r="P91" s="398"/>
      <c r="Q91" s="398"/>
      <c r="R91" s="482"/>
      <c r="S91" s="482"/>
      <c r="T91" s="482"/>
      <c r="U91" s="482"/>
      <c r="V91" s="481"/>
      <c r="W91" s="398"/>
      <c r="X91" s="398"/>
      <c r="Y91" s="482"/>
      <c r="Z91" s="482"/>
      <c r="AA91" s="482"/>
      <c r="AB91" s="482"/>
      <c r="AC91" s="400"/>
    </row>
    <row r="92" spans="1:29" ht="26.25" hidden="1">
      <c r="A92" s="580" t="s">
        <v>282</v>
      </c>
      <c r="B92" s="405" t="s">
        <v>5578</v>
      </c>
      <c r="C92" s="405" t="s">
        <v>77</v>
      </c>
      <c r="D92" s="405" t="s">
        <v>198</v>
      </c>
      <c r="E92" s="405">
        <v>201</v>
      </c>
      <c r="F92" s="405" t="s">
        <v>283</v>
      </c>
      <c r="G92" s="397" t="s">
        <v>1807</v>
      </c>
      <c r="H92" s="145" t="s">
        <v>5637</v>
      </c>
      <c r="I92" s="40" t="s">
        <v>5652</v>
      </c>
      <c r="J92" s="40" t="s">
        <v>5756</v>
      </c>
      <c r="K92" s="40" t="s">
        <v>5640</v>
      </c>
      <c r="L92" s="40" t="s">
        <v>136</v>
      </c>
      <c r="M92" s="40">
        <v>1</v>
      </c>
      <c r="N92" s="433">
        <f t="shared" si="1"/>
        <v>1</v>
      </c>
      <c r="O92" s="482"/>
      <c r="P92" s="398"/>
      <c r="Q92" s="398"/>
      <c r="R92" s="482"/>
      <c r="S92" s="482"/>
      <c r="T92" s="482"/>
      <c r="U92" s="482"/>
      <c r="V92" s="481"/>
      <c r="W92" s="398"/>
      <c r="X92" s="398"/>
      <c r="Y92" s="482"/>
      <c r="Z92" s="482"/>
      <c r="AA92" s="482"/>
      <c r="AB92" s="482"/>
      <c r="AC92" s="400"/>
    </row>
    <row r="93" spans="1:29" ht="26.25" hidden="1">
      <c r="A93" s="580" t="s">
        <v>280</v>
      </c>
      <c r="B93" s="405" t="s">
        <v>5578</v>
      </c>
      <c r="C93" s="405" t="s">
        <v>77</v>
      </c>
      <c r="D93" s="405" t="s">
        <v>198</v>
      </c>
      <c r="E93" s="405">
        <v>203</v>
      </c>
      <c r="F93" s="405" t="s">
        <v>281</v>
      </c>
      <c r="G93" s="397" t="s">
        <v>1809</v>
      </c>
      <c r="H93" s="145" t="s">
        <v>2685</v>
      </c>
      <c r="I93" s="40" t="s">
        <v>5652</v>
      </c>
      <c r="J93" s="40" t="s">
        <v>5757</v>
      </c>
      <c r="K93" s="40" t="s">
        <v>5640</v>
      </c>
      <c r="L93" s="40">
        <v>1</v>
      </c>
      <c r="M93" s="40" t="s">
        <v>136</v>
      </c>
      <c r="N93" s="433">
        <f t="shared" si="1"/>
        <v>1</v>
      </c>
      <c r="O93" s="482"/>
      <c r="P93" s="398"/>
      <c r="Q93" s="398"/>
      <c r="R93" s="482"/>
      <c r="S93" s="482"/>
      <c r="T93" s="482"/>
      <c r="U93" s="482"/>
      <c r="V93" s="481"/>
      <c r="W93" s="398"/>
      <c r="X93" s="398"/>
      <c r="Y93" s="482"/>
      <c r="Z93" s="482"/>
      <c r="AA93" s="482"/>
      <c r="AB93" s="482"/>
      <c r="AC93" s="400"/>
    </row>
    <row r="94" spans="1:29" ht="26.25" hidden="1">
      <c r="A94" s="405" t="s">
        <v>278</v>
      </c>
      <c r="B94" s="405" t="s">
        <v>5578</v>
      </c>
      <c r="C94" s="405" t="s">
        <v>77</v>
      </c>
      <c r="D94" s="405" t="s">
        <v>198</v>
      </c>
      <c r="E94" s="405">
        <v>214</v>
      </c>
      <c r="F94" s="405" t="s">
        <v>279</v>
      </c>
      <c r="G94" s="397" t="s">
        <v>1812</v>
      </c>
      <c r="H94" s="145" t="s">
        <v>2685</v>
      </c>
      <c r="I94" s="40" t="s">
        <v>5652</v>
      </c>
      <c r="J94" s="40" t="s">
        <v>5757</v>
      </c>
      <c r="K94" s="40" t="s">
        <v>5640</v>
      </c>
      <c r="L94" s="40" t="s">
        <v>136</v>
      </c>
      <c r="M94" s="40">
        <v>1</v>
      </c>
      <c r="N94" s="433">
        <f t="shared" si="1"/>
        <v>1</v>
      </c>
      <c r="O94" s="482"/>
      <c r="P94" s="398"/>
      <c r="Q94" s="398"/>
      <c r="R94" s="482"/>
      <c r="S94" s="482"/>
      <c r="T94" s="482"/>
      <c r="U94" s="482"/>
      <c r="V94" s="481"/>
      <c r="W94" s="398"/>
      <c r="X94" s="398"/>
      <c r="Y94" s="482"/>
      <c r="Z94" s="482"/>
      <c r="AA94" s="482"/>
      <c r="AB94" s="482"/>
      <c r="AC94" s="400"/>
    </row>
    <row r="95" spans="1:29" ht="26.25" hidden="1">
      <c r="A95" s="405" t="s">
        <v>277</v>
      </c>
      <c r="B95" s="405" t="s">
        <v>5578</v>
      </c>
      <c r="C95" s="405" t="s">
        <v>77</v>
      </c>
      <c r="D95" s="405" t="s">
        <v>198</v>
      </c>
      <c r="E95" s="405">
        <v>216</v>
      </c>
      <c r="F95" s="405" t="s">
        <v>1595</v>
      </c>
      <c r="G95" s="397" t="s">
        <v>1813</v>
      </c>
      <c r="H95" s="145" t="s">
        <v>5637</v>
      </c>
      <c r="I95" s="40" t="s">
        <v>5652</v>
      </c>
      <c r="J95" s="40" t="s">
        <v>5758</v>
      </c>
      <c r="K95" s="40" t="s">
        <v>5640</v>
      </c>
      <c r="L95" s="40" t="s">
        <v>136</v>
      </c>
      <c r="M95" s="40" t="s">
        <v>136</v>
      </c>
      <c r="N95" s="433">
        <f t="shared" si="1"/>
        <v>0</v>
      </c>
      <c r="O95" s="482"/>
      <c r="P95" s="398"/>
      <c r="Q95" s="398"/>
      <c r="R95" s="482"/>
      <c r="S95" s="482"/>
      <c r="T95" s="482"/>
      <c r="U95" s="482"/>
      <c r="V95" s="481"/>
      <c r="W95" s="398"/>
      <c r="X95" s="398"/>
      <c r="Y95" s="482"/>
      <c r="Z95" s="482"/>
      <c r="AA95" s="482"/>
      <c r="AB95" s="482"/>
      <c r="AC95" s="400"/>
    </row>
    <row r="96" spans="1:29" ht="26.25" hidden="1">
      <c r="A96" s="482" t="s">
        <v>5586</v>
      </c>
      <c r="B96" s="501" t="s">
        <v>5578</v>
      </c>
      <c r="C96" s="405" t="s">
        <v>77</v>
      </c>
      <c r="D96" s="501" t="s">
        <v>198</v>
      </c>
      <c r="E96" s="501">
        <v>217</v>
      </c>
      <c r="F96" s="501" t="s">
        <v>5587</v>
      </c>
      <c r="G96" s="402" t="s">
        <v>1814</v>
      </c>
      <c r="H96" s="40" t="s">
        <v>5637</v>
      </c>
      <c r="I96" s="40" t="s">
        <v>5652</v>
      </c>
      <c r="J96" s="40">
        <v>42.86</v>
      </c>
      <c r="K96" s="40" t="s">
        <v>5640</v>
      </c>
      <c r="L96" s="40" t="s">
        <v>136</v>
      </c>
      <c r="M96" s="40" t="s">
        <v>136</v>
      </c>
      <c r="N96" s="433">
        <f t="shared" si="1"/>
        <v>0</v>
      </c>
      <c r="O96" s="481"/>
      <c r="P96" s="398"/>
      <c r="Q96" s="398"/>
      <c r="R96" s="482"/>
      <c r="S96" s="482"/>
      <c r="T96" s="482"/>
      <c r="U96" s="482"/>
      <c r="V96" s="481"/>
      <c r="W96" s="398"/>
      <c r="X96" s="398"/>
      <c r="Y96" s="482"/>
      <c r="Z96" s="482"/>
      <c r="AA96" s="482"/>
      <c r="AB96" s="482"/>
      <c r="AC96" s="400"/>
    </row>
    <row r="97" spans="1:29" ht="26.25" hidden="1">
      <c r="A97" s="580" t="s">
        <v>267</v>
      </c>
      <c r="B97" s="405" t="s">
        <v>5578</v>
      </c>
      <c r="C97" s="405" t="s">
        <v>47</v>
      </c>
      <c r="D97" s="405" t="s">
        <v>198</v>
      </c>
      <c r="E97" s="405">
        <v>301</v>
      </c>
      <c r="F97" s="405" t="s">
        <v>268</v>
      </c>
      <c r="G97" s="397" t="s">
        <v>1822</v>
      </c>
      <c r="H97" s="145" t="s">
        <v>5655</v>
      </c>
      <c r="I97" s="40" t="s">
        <v>5638</v>
      </c>
      <c r="J97" s="40" t="s">
        <v>5759</v>
      </c>
      <c r="K97" s="40" t="s">
        <v>5640</v>
      </c>
      <c r="L97" s="40">
        <v>1</v>
      </c>
      <c r="M97" s="40" t="s">
        <v>136</v>
      </c>
      <c r="N97" s="433">
        <f t="shared" si="1"/>
        <v>1</v>
      </c>
      <c r="O97" s="482"/>
      <c r="P97" s="405"/>
      <c r="Q97" s="482"/>
      <c r="R97" s="405"/>
      <c r="S97" s="482"/>
      <c r="T97" s="405"/>
      <c r="U97" s="405"/>
      <c r="V97" s="405"/>
      <c r="W97" s="405"/>
      <c r="X97" s="398"/>
      <c r="Y97" s="405"/>
      <c r="Z97" s="482"/>
      <c r="AA97" s="405"/>
      <c r="AB97" s="499"/>
      <c r="AC97" s="400"/>
    </row>
    <row r="98" spans="1:29" ht="26.25" hidden="1">
      <c r="A98" s="482" t="s">
        <v>5760</v>
      </c>
      <c r="B98" s="482" t="s">
        <v>5578</v>
      </c>
      <c r="C98" s="482" t="s">
        <v>5732</v>
      </c>
      <c r="D98" s="482" t="s">
        <v>5761</v>
      </c>
      <c r="E98" s="482">
        <v>303</v>
      </c>
      <c r="F98" s="482" t="s">
        <v>5762</v>
      </c>
      <c r="G98" s="402" t="s">
        <v>5763</v>
      </c>
      <c r="H98" s="40" t="s">
        <v>5700</v>
      </c>
      <c r="I98" s="40" t="s">
        <v>5735</v>
      </c>
      <c r="J98" s="406">
        <v>59.25</v>
      </c>
      <c r="K98" s="40" t="s">
        <v>5640</v>
      </c>
      <c r="L98" s="40">
        <v>1</v>
      </c>
      <c r="M98" s="40" t="s">
        <v>136</v>
      </c>
      <c r="N98" s="433">
        <f t="shared" si="1"/>
        <v>1</v>
      </c>
      <c r="O98" s="482"/>
      <c r="P98" s="398"/>
      <c r="Q98" s="398"/>
      <c r="R98" s="482"/>
      <c r="S98" s="482"/>
      <c r="T98" s="482"/>
      <c r="U98" s="482"/>
      <c r="V98" s="481"/>
      <c r="W98" s="398"/>
      <c r="X98" s="398"/>
      <c r="Y98" s="482"/>
      <c r="Z98" s="482"/>
      <c r="AA98" s="482"/>
      <c r="AB98" s="482"/>
      <c r="AC98" s="400"/>
    </row>
    <row r="99" spans="1:29" ht="26.25">
      <c r="A99" s="451" t="s">
        <v>5551</v>
      </c>
      <c r="B99" s="451" t="s">
        <v>5749</v>
      </c>
      <c r="C99" s="151" t="s">
        <v>119</v>
      </c>
      <c r="D99" s="451" t="s">
        <v>198</v>
      </c>
      <c r="E99" s="451">
        <v>304</v>
      </c>
      <c r="F99" s="451" t="s">
        <v>42</v>
      </c>
      <c r="G99" s="40" t="s">
        <v>5750</v>
      </c>
      <c r="H99" s="40" t="s">
        <v>5637</v>
      </c>
      <c r="I99" s="40" t="s">
        <v>5638</v>
      </c>
      <c r="J99" s="406">
        <v>67.64</v>
      </c>
      <c r="K99" s="40" t="s">
        <v>5640</v>
      </c>
      <c r="L99" s="40" t="s">
        <v>136</v>
      </c>
      <c r="M99" s="40" t="s">
        <v>136</v>
      </c>
      <c r="N99" s="433">
        <f t="shared" si="1"/>
        <v>0</v>
      </c>
      <c r="O99" s="434"/>
      <c r="P99" s="399"/>
      <c r="Q99" s="399"/>
      <c r="R99" s="482"/>
      <c r="S99" s="482"/>
      <c r="T99" s="482"/>
      <c r="U99" s="482"/>
      <c r="V99" s="481"/>
      <c r="W99" s="399"/>
      <c r="X99" s="399"/>
      <c r="Y99" s="434"/>
      <c r="Z99" s="434"/>
      <c r="AA99" s="434"/>
      <c r="AB99" s="434"/>
      <c r="AC99" s="401"/>
    </row>
    <row r="100" spans="1:29" ht="26.25" hidden="1">
      <c r="A100" s="482" t="s">
        <v>5588</v>
      </c>
      <c r="B100" s="501" t="s">
        <v>5578</v>
      </c>
      <c r="C100" s="405" t="s">
        <v>77</v>
      </c>
      <c r="D100" s="501" t="s">
        <v>198</v>
      </c>
      <c r="E100" s="501">
        <v>306</v>
      </c>
      <c r="F100" s="501" t="s">
        <v>5589</v>
      </c>
      <c r="G100" s="402" t="s">
        <v>5764</v>
      </c>
      <c r="H100" s="40" t="s">
        <v>5637</v>
      </c>
      <c r="I100" s="40" t="s">
        <v>5652</v>
      </c>
      <c r="J100" s="40">
        <v>60.8</v>
      </c>
      <c r="K100" s="40" t="s">
        <v>5640</v>
      </c>
      <c r="L100" s="40" t="s">
        <v>136</v>
      </c>
      <c r="M100" s="40" t="s">
        <v>136</v>
      </c>
      <c r="N100" s="433">
        <f t="shared" si="1"/>
        <v>0</v>
      </c>
      <c r="O100" s="482"/>
      <c r="P100" s="398"/>
      <c r="Q100" s="398"/>
      <c r="R100" s="482"/>
      <c r="S100" s="482"/>
      <c r="T100" s="482"/>
      <c r="U100" s="482"/>
      <c r="V100" s="481"/>
      <c r="W100" s="398"/>
      <c r="X100" s="398"/>
      <c r="Y100" s="482"/>
      <c r="Z100" s="482"/>
      <c r="AA100" s="482"/>
      <c r="AB100" s="482"/>
      <c r="AC100" s="400"/>
    </row>
    <row r="101" spans="1:29" ht="26.25" hidden="1">
      <c r="A101" s="482" t="s">
        <v>5590</v>
      </c>
      <c r="B101" s="482" t="s">
        <v>5578</v>
      </c>
      <c r="C101" s="405" t="s">
        <v>77</v>
      </c>
      <c r="D101" s="482" t="s">
        <v>198</v>
      </c>
      <c r="E101" s="482">
        <v>307</v>
      </c>
      <c r="F101" s="482" t="s">
        <v>5591</v>
      </c>
      <c r="G101" s="402" t="s">
        <v>5765</v>
      </c>
      <c r="H101" s="40" t="s">
        <v>5637</v>
      </c>
      <c r="I101" s="40" t="s">
        <v>5652</v>
      </c>
      <c r="J101" s="406">
        <v>60.8</v>
      </c>
      <c r="K101" s="40" t="s">
        <v>5640</v>
      </c>
      <c r="L101" s="40" t="s">
        <v>136</v>
      </c>
      <c r="M101" s="40" t="s">
        <v>136</v>
      </c>
      <c r="N101" s="433">
        <f t="shared" si="1"/>
        <v>0</v>
      </c>
      <c r="O101" s="482"/>
      <c r="P101" s="398"/>
      <c r="Q101" s="398"/>
      <c r="R101" s="482"/>
      <c r="S101" s="482"/>
      <c r="T101" s="482"/>
      <c r="U101" s="482"/>
      <c r="V101" s="481"/>
      <c r="W101" s="398"/>
      <c r="X101" s="398"/>
      <c r="Y101" s="482"/>
      <c r="Z101" s="482"/>
      <c r="AA101" s="482"/>
      <c r="AB101" s="482"/>
      <c r="AC101" s="400"/>
    </row>
    <row r="102" spans="1:29" ht="26.25" hidden="1">
      <c r="A102" s="451" t="s">
        <v>5744</v>
      </c>
      <c r="B102" s="151" t="s">
        <v>5745</v>
      </c>
      <c r="C102" s="151" t="s">
        <v>1825</v>
      </c>
      <c r="D102" s="151" t="s">
        <v>198</v>
      </c>
      <c r="E102" s="151">
        <v>402</v>
      </c>
      <c r="F102" s="451" t="s">
        <v>5746</v>
      </c>
      <c r="G102" s="145" t="s">
        <v>1826</v>
      </c>
      <c r="H102" s="145" t="s">
        <v>5680</v>
      </c>
      <c r="I102" s="40" t="s">
        <v>5667</v>
      </c>
      <c r="J102" s="40" t="s">
        <v>5747</v>
      </c>
      <c r="K102" s="40" t="str">
        <f>IFERROR(VLOOKUP(A102,'[1]LMO 정리'!$A$2:$J$44,10,0),"")</f>
        <v/>
      </c>
      <c r="L102" s="40" t="s">
        <v>136</v>
      </c>
      <c r="M102" s="40" t="s">
        <v>136</v>
      </c>
      <c r="N102" s="433">
        <f t="shared" si="1"/>
        <v>0</v>
      </c>
      <c r="O102" s="434"/>
      <c r="P102" s="399"/>
      <c r="Q102" s="434"/>
      <c r="R102" s="434"/>
      <c r="S102" s="434"/>
      <c r="T102" s="434"/>
      <c r="U102" s="434"/>
      <c r="V102" s="485"/>
      <c r="W102" s="399"/>
      <c r="X102" s="434"/>
      <c r="Y102" s="434"/>
      <c r="Z102" s="434"/>
      <c r="AA102" s="434"/>
      <c r="AB102" s="434"/>
      <c r="AC102" s="401"/>
    </row>
    <row r="103" spans="1:29" ht="26.25" hidden="1">
      <c r="A103" s="405" t="s">
        <v>264</v>
      </c>
      <c r="B103" s="405" t="s">
        <v>5578</v>
      </c>
      <c r="C103" s="405" t="s">
        <v>245</v>
      </c>
      <c r="D103" s="405" t="s">
        <v>198</v>
      </c>
      <c r="E103" s="405">
        <v>501</v>
      </c>
      <c r="F103" s="405" t="s">
        <v>1594</v>
      </c>
      <c r="G103" s="396" t="s">
        <v>1828</v>
      </c>
      <c r="H103" s="70" t="s">
        <v>2685</v>
      </c>
      <c r="I103" s="70" t="s">
        <v>5648</v>
      </c>
      <c r="J103" s="70" t="s">
        <v>5766</v>
      </c>
      <c r="K103" s="40" t="s">
        <v>5640</v>
      </c>
      <c r="L103" s="40" t="s">
        <v>136</v>
      </c>
      <c r="M103" s="40">
        <v>1</v>
      </c>
      <c r="N103" s="433">
        <f t="shared" si="1"/>
        <v>1</v>
      </c>
      <c r="O103" s="482"/>
      <c r="P103" s="398"/>
      <c r="Q103" s="398"/>
      <c r="R103" s="482"/>
      <c r="S103" s="482"/>
      <c r="T103" s="482"/>
      <c r="U103" s="482"/>
      <c r="V103" s="500"/>
      <c r="W103" s="435"/>
      <c r="X103" s="435"/>
      <c r="Y103" s="501"/>
      <c r="Z103" s="502"/>
      <c r="AA103" s="501"/>
      <c r="AB103" s="501"/>
      <c r="AC103" s="447"/>
    </row>
    <row r="104" spans="1:29" ht="26.25" hidden="1">
      <c r="A104" s="151" t="s">
        <v>262</v>
      </c>
      <c r="B104" s="151" t="s">
        <v>17</v>
      </c>
      <c r="C104" s="151" t="s">
        <v>50</v>
      </c>
      <c r="D104" s="151" t="s">
        <v>198</v>
      </c>
      <c r="E104" s="151">
        <v>505</v>
      </c>
      <c r="F104" s="151" t="s">
        <v>263</v>
      </c>
      <c r="G104" s="145" t="s">
        <v>1831</v>
      </c>
      <c r="H104" s="145" t="s">
        <v>2685</v>
      </c>
      <c r="I104" s="40" t="s">
        <v>5648</v>
      </c>
      <c r="J104" s="40" t="s">
        <v>5748</v>
      </c>
      <c r="K104" s="40" t="s">
        <v>5640</v>
      </c>
      <c r="L104" s="40">
        <v>1</v>
      </c>
      <c r="M104" s="40">
        <v>1</v>
      </c>
      <c r="N104" s="433">
        <f t="shared" si="1"/>
        <v>2</v>
      </c>
      <c r="O104" s="434"/>
      <c r="P104" s="399"/>
      <c r="Q104" s="399"/>
      <c r="R104" s="434"/>
      <c r="S104" s="484"/>
      <c r="T104" s="434"/>
      <c r="U104" s="434"/>
      <c r="V104" s="485"/>
      <c r="W104" s="399"/>
      <c r="X104" s="399"/>
      <c r="Y104" s="434"/>
      <c r="Z104" s="484"/>
      <c r="AA104" s="434"/>
      <c r="AB104" s="434"/>
      <c r="AC104" s="401"/>
    </row>
    <row r="105" spans="1:29" ht="26.25" hidden="1">
      <c r="A105" s="405" t="s">
        <v>259</v>
      </c>
      <c r="B105" s="405" t="s">
        <v>5578</v>
      </c>
      <c r="C105" s="405" t="s">
        <v>194</v>
      </c>
      <c r="D105" s="405" t="s">
        <v>198</v>
      </c>
      <c r="E105" s="405">
        <v>509</v>
      </c>
      <c r="F105" s="405" t="s">
        <v>260</v>
      </c>
      <c r="G105" s="397" t="s">
        <v>1833</v>
      </c>
      <c r="H105" s="145" t="s">
        <v>5655</v>
      </c>
      <c r="I105" s="40" t="s">
        <v>5767</v>
      </c>
      <c r="J105" s="40" t="s">
        <v>5768</v>
      </c>
      <c r="K105" s="40" t="s">
        <v>5640</v>
      </c>
      <c r="L105" s="40" t="s">
        <v>136</v>
      </c>
      <c r="M105" s="40" t="s">
        <v>136</v>
      </c>
      <c r="N105" s="433">
        <f t="shared" si="1"/>
        <v>0</v>
      </c>
      <c r="O105" s="482"/>
      <c r="P105" s="398"/>
      <c r="Q105" s="398"/>
      <c r="R105" s="482"/>
      <c r="S105" s="482"/>
      <c r="T105" s="482"/>
      <c r="U105" s="482"/>
      <c r="V105" s="481"/>
      <c r="W105" s="398"/>
      <c r="X105" s="398"/>
      <c r="Y105" s="482"/>
      <c r="Z105" s="482"/>
      <c r="AA105" s="482"/>
      <c r="AB105" s="482"/>
      <c r="AC105" s="400"/>
    </row>
    <row r="106" spans="1:29" ht="26.25" hidden="1">
      <c r="A106" s="580" t="s">
        <v>5769</v>
      </c>
      <c r="B106" s="405" t="s">
        <v>5578</v>
      </c>
      <c r="C106" s="405" t="s">
        <v>194</v>
      </c>
      <c r="D106" s="405" t="s">
        <v>198</v>
      </c>
      <c r="E106" s="405">
        <v>511</v>
      </c>
      <c r="F106" s="405" t="s">
        <v>258</v>
      </c>
      <c r="G106" s="397" t="s">
        <v>1834</v>
      </c>
      <c r="H106" s="145" t="s">
        <v>5680</v>
      </c>
      <c r="I106" s="40" t="s">
        <v>5648</v>
      </c>
      <c r="J106" s="40" t="s">
        <v>5748</v>
      </c>
      <c r="K106" s="40" t="s">
        <v>5640</v>
      </c>
      <c r="L106" s="40">
        <v>1</v>
      </c>
      <c r="M106" s="40" t="s">
        <v>136</v>
      </c>
      <c r="N106" s="433">
        <f t="shared" si="1"/>
        <v>1</v>
      </c>
      <c r="O106" s="482"/>
      <c r="P106" s="398"/>
      <c r="Q106" s="398"/>
      <c r="R106" s="482"/>
      <c r="S106" s="482"/>
      <c r="T106" s="482"/>
      <c r="U106" s="482"/>
      <c r="V106" s="481"/>
      <c r="W106" s="398"/>
      <c r="X106" s="398"/>
      <c r="Y106" s="482"/>
      <c r="Z106" s="482"/>
      <c r="AA106" s="482"/>
      <c r="AB106" s="482"/>
      <c r="AC106" s="400"/>
    </row>
    <row r="107" spans="1:29" ht="26.25" hidden="1">
      <c r="A107" s="405" t="s">
        <v>254</v>
      </c>
      <c r="B107" s="405" t="s">
        <v>5578</v>
      </c>
      <c r="C107" s="405" t="s">
        <v>194</v>
      </c>
      <c r="D107" s="405" t="s">
        <v>198</v>
      </c>
      <c r="E107" s="405">
        <v>512</v>
      </c>
      <c r="F107" s="405" t="s">
        <v>255</v>
      </c>
      <c r="G107" s="397" t="s">
        <v>1835</v>
      </c>
      <c r="H107" s="145" t="s">
        <v>5655</v>
      </c>
      <c r="I107" s="40" t="s">
        <v>5648</v>
      </c>
      <c r="J107" s="40" t="s">
        <v>5768</v>
      </c>
      <c r="K107" s="40" t="s">
        <v>5640</v>
      </c>
      <c r="L107" s="40">
        <v>1</v>
      </c>
      <c r="M107" s="40" t="s">
        <v>136</v>
      </c>
      <c r="N107" s="433">
        <f t="shared" si="1"/>
        <v>1</v>
      </c>
      <c r="O107" s="482"/>
      <c r="P107" s="398"/>
      <c r="Q107" s="398"/>
      <c r="R107" s="482"/>
      <c r="S107" s="482"/>
      <c r="T107" s="482"/>
      <c r="U107" s="482"/>
      <c r="V107" s="481"/>
      <c r="W107" s="398"/>
      <c r="X107" s="398"/>
      <c r="Y107" s="482"/>
      <c r="Z107" s="482"/>
      <c r="AA107" s="482"/>
      <c r="AB107" s="482"/>
      <c r="AC107" s="400"/>
    </row>
    <row r="108" spans="1:29" ht="26.25" hidden="1">
      <c r="A108" s="405" t="s">
        <v>251</v>
      </c>
      <c r="B108" s="405" t="s">
        <v>5578</v>
      </c>
      <c r="C108" s="405" t="s">
        <v>245</v>
      </c>
      <c r="D108" s="405" t="s">
        <v>198</v>
      </c>
      <c r="E108" s="405">
        <v>514</v>
      </c>
      <c r="F108" s="405" t="s">
        <v>252</v>
      </c>
      <c r="G108" s="396" t="s">
        <v>1836</v>
      </c>
      <c r="H108" s="70" t="s">
        <v>2685</v>
      </c>
      <c r="I108" s="70" t="s">
        <v>5648</v>
      </c>
      <c r="J108" s="70" t="s">
        <v>5759</v>
      </c>
      <c r="K108" s="40" t="s">
        <v>5640</v>
      </c>
      <c r="L108" s="40">
        <v>1</v>
      </c>
      <c r="M108" s="40">
        <v>1</v>
      </c>
      <c r="N108" s="433">
        <f t="shared" si="1"/>
        <v>2</v>
      </c>
      <c r="O108" s="451"/>
      <c r="P108" s="451"/>
      <c r="Q108" s="398"/>
      <c r="R108" s="151"/>
      <c r="S108" s="151"/>
      <c r="T108" s="151"/>
      <c r="U108" s="151"/>
      <c r="V108" s="500"/>
      <c r="W108" s="435"/>
      <c r="X108" s="435"/>
      <c r="Y108" s="501"/>
      <c r="Z108" s="503"/>
      <c r="AA108" s="501"/>
      <c r="AB108" s="501"/>
      <c r="AC108" s="447"/>
    </row>
    <row r="109" spans="1:29" ht="26.25" hidden="1">
      <c r="A109" s="405" t="s">
        <v>248</v>
      </c>
      <c r="B109" s="405" t="s">
        <v>5578</v>
      </c>
      <c r="C109" s="405" t="s">
        <v>245</v>
      </c>
      <c r="D109" s="405" t="s">
        <v>198</v>
      </c>
      <c r="E109" s="405">
        <v>515</v>
      </c>
      <c r="F109" s="405" t="s">
        <v>249</v>
      </c>
      <c r="G109" s="396" t="s">
        <v>1837</v>
      </c>
      <c r="H109" s="70" t="s">
        <v>2685</v>
      </c>
      <c r="I109" s="70" t="s">
        <v>5648</v>
      </c>
      <c r="J109" s="70" t="s">
        <v>5759</v>
      </c>
      <c r="K109" s="40" t="s">
        <v>5640</v>
      </c>
      <c r="L109" s="40">
        <v>1</v>
      </c>
      <c r="M109" s="40">
        <v>1</v>
      </c>
      <c r="N109" s="433">
        <f t="shared" si="1"/>
        <v>2</v>
      </c>
      <c r="O109" s="482"/>
      <c r="P109" s="398"/>
      <c r="Q109" s="398"/>
      <c r="R109" s="482"/>
      <c r="S109" s="482"/>
      <c r="T109" s="482"/>
      <c r="U109" s="482"/>
      <c r="V109" s="481"/>
      <c r="W109" s="398"/>
      <c r="X109" s="398"/>
      <c r="Y109" s="482"/>
      <c r="Z109" s="482"/>
      <c r="AA109" s="482"/>
      <c r="AB109" s="482"/>
      <c r="AC109" s="400"/>
    </row>
    <row r="110" spans="1:29" ht="26.25" hidden="1">
      <c r="A110" s="405" t="s">
        <v>244</v>
      </c>
      <c r="B110" s="405" t="s">
        <v>5578</v>
      </c>
      <c r="C110" s="405" t="s">
        <v>245</v>
      </c>
      <c r="D110" s="405" t="s">
        <v>198</v>
      </c>
      <c r="E110" s="405">
        <v>516</v>
      </c>
      <c r="F110" s="405" t="s">
        <v>246</v>
      </c>
      <c r="G110" s="396" t="s">
        <v>1839</v>
      </c>
      <c r="H110" s="70" t="s">
        <v>2685</v>
      </c>
      <c r="I110" s="70" t="s">
        <v>5648</v>
      </c>
      <c r="J110" s="70" t="s">
        <v>5770</v>
      </c>
      <c r="K110" s="40" t="s">
        <v>5640</v>
      </c>
      <c r="L110" s="40">
        <v>1</v>
      </c>
      <c r="M110" s="40" t="s">
        <v>136</v>
      </c>
      <c r="N110" s="433">
        <f t="shared" si="1"/>
        <v>1</v>
      </c>
      <c r="O110" s="151"/>
      <c r="P110" s="151"/>
      <c r="Q110" s="482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27"/>
      <c r="AC110" s="128"/>
    </row>
    <row r="111" spans="1:29" ht="26.25" hidden="1">
      <c r="A111" s="580" t="s">
        <v>234</v>
      </c>
      <c r="B111" s="405" t="s">
        <v>5578</v>
      </c>
      <c r="C111" s="405" t="s">
        <v>125</v>
      </c>
      <c r="D111" s="405" t="s">
        <v>198</v>
      </c>
      <c r="E111" s="405">
        <v>601</v>
      </c>
      <c r="F111" s="405" t="s">
        <v>235</v>
      </c>
      <c r="G111" s="397" t="s">
        <v>1841</v>
      </c>
      <c r="H111" s="145" t="s">
        <v>5680</v>
      </c>
      <c r="I111" s="40" t="s">
        <v>5638</v>
      </c>
      <c r="J111" s="40" t="s">
        <v>5759</v>
      </c>
      <c r="K111" s="40" t="s">
        <v>5640</v>
      </c>
      <c r="L111" s="40" t="s">
        <v>136</v>
      </c>
      <c r="M111" s="40" t="s">
        <v>136</v>
      </c>
      <c r="N111" s="433">
        <f t="shared" si="1"/>
        <v>0</v>
      </c>
      <c r="O111" s="482"/>
      <c r="P111" s="398"/>
      <c r="Q111" s="398"/>
      <c r="R111" s="482"/>
      <c r="S111" s="482"/>
      <c r="T111" s="482"/>
      <c r="U111" s="482"/>
      <c r="V111" s="481"/>
      <c r="W111" s="398"/>
      <c r="X111" s="398"/>
      <c r="Y111" s="482"/>
      <c r="Z111" s="482"/>
      <c r="AA111" s="482"/>
      <c r="AB111" s="482"/>
      <c r="AC111" s="400"/>
    </row>
    <row r="112" spans="1:29" ht="26.25" hidden="1">
      <c r="A112" s="580" t="s">
        <v>232</v>
      </c>
      <c r="B112" s="405" t="s">
        <v>5578</v>
      </c>
      <c r="C112" s="405" t="s">
        <v>125</v>
      </c>
      <c r="D112" s="405" t="s">
        <v>198</v>
      </c>
      <c r="E112" s="405">
        <v>602</v>
      </c>
      <c r="F112" s="405" t="s">
        <v>233</v>
      </c>
      <c r="G112" s="397" t="s">
        <v>1842</v>
      </c>
      <c r="H112" s="145" t="s">
        <v>5680</v>
      </c>
      <c r="I112" s="40" t="s">
        <v>5638</v>
      </c>
      <c r="J112" s="40" t="s">
        <v>5771</v>
      </c>
      <c r="K112" s="40" t="s">
        <v>5640</v>
      </c>
      <c r="L112" s="40" t="s">
        <v>136</v>
      </c>
      <c r="M112" s="40" t="s">
        <v>136</v>
      </c>
      <c r="N112" s="433">
        <f t="shared" si="1"/>
        <v>0</v>
      </c>
      <c r="O112" s="482"/>
      <c r="P112" s="398"/>
      <c r="Q112" s="398"/>
      <c r="R112" s="482"/>
      <c r="S112" s="482"/>
      <c r="T112" s="482"/>
      <c r="U112" s="482"/>
      <c r="V112" s="481"/>
      <c r="W112" s="398"/>
      <c r="X112" s="398"/>
      <c r="Y112" s="482"/>
      <c r="Z112" s="482"/>
      <c r="AA112" s="482"/>
      <c r="AB112" s="482"/>
      <c r="AC112" s="400"/>
    </row>
    <row r="113" spans="1:29" ht="26.25" hidden="1">
      <c r="A113" s="580" t="s">
        <v>230</v>
      </c>
      <c r="B113" s="405" t="s">
        <v>5578</v>
      </c>
      <c r="C113" s="405" t="s">
        <v>125</v>
      </c>
      <c r="D113" s="405" t="s">
        <v>198</v>
      </c>
      <c r="E113" s="405">
        <v>603</v>
      </c>
      <c r="F113" s="405" t="s">
        <v>231</v>
      </c>
      <c r="G113" s="397" t="s">
        <v>1843</v>
      </c>
      <c r="H113" s="145" t="s">
        <v>5680</v>
      </c>
      <c r="I113" s="40" t="s">
        <v>5638</v>
      </c>
      <c r="J113" s="40" t="s">
        <v>5771</v>
      </c>
      <c r="K113" s="40" t="s">
        <v>5640</v>
      </c>
      <c r="L113" s="40" t="s">
        <v>136</v>
      </c>
      <c r="M113" s="40" t="s">
        <v>136</v>
      </c>
      <c r="N113" s="433">
        <f t="shared" si="1"/>
        <v>0</v>
      </c>
      <c r="O113" s="482"/>
      <c r="P113" s="398"/>
      <c r="Q113" s="398"/>
      <c r="R113" s="482"/>
      <c r="S113" s="482"/>
      <c r="T113" s="482"/>
      <c r="U113" s="482"/>
      <c r="V113" s="481"/>
      <c r="W113" s="398"/>
      <c r="X113" s="398"/>
      <c r="Y113" s="482"/>
      <c r="Z113" s="482"/>
      <c r="AA113" s="482"/>
      <c r="AB113" s="482"/>
      <c r="AC113" s="400"/>
    </row>
    <row r="114" spans="1:29" ht="26.25" hidden="1">
      <c r="A114" s="580" t="s">
        <v>228</v>
      </c>
      <c r="B114" s="405" t="s">
        <v>5578</v>
      </c>
      <c r="C114" s="405" t="s">
        <v>125</v>
      </c>
      <c r="D114" s="405" t="s">
        <v>198</v>
      </c>
      <c r="E114" s="405">
        <v>604</v>
      </c>
      <c r="F114" s="405" t="s">
        <v>229</v>
      </c>
      <c r="G114" s="397" t="s">
        <v>1844</v>
      </c>
      <c r="H114" s="145" t="s">
        <v>5700</v>
      </c>
      <c r="I114" s="40" t="s">
        <v>5638</v>
      </c>
      <c r="J114" s="40" t="s">
        <v>5772</v>
      </c>
      <c r="K114" s="40" t="s">
        <v>5640</v>
      </c>
      <c r="L114" s="40">
        <v>1</v>
      </c>
      <c r="M114" s="40">
        <v>1</v>
      </c>
      <c r="N114" s="433">
        <f t="shared" si="1"/>
        <v>2</v>
      </c>
      <c r="O114" s="482"/>
      <c r="P114" s="398"/>
      <c r="Q114" s="398"/>
      <c r="R114" s="482"/>
      <c r="S114" s="482"/>
      <c r="T114" s="482"/>
      <c r="U114" s="482"/>
      <c r="V114" s="481"/>
      <c r="W114" s="398"/>
      <c r="X114" s="398"/>
      <c r="Y114" s="482"/>
      <c r="Z114" s="482"/>
      <c r="AA114" s="482"/>
      <c r="AB114" s="482"/>
      <c r="AC114" s="400"/>
    </row>
    <row r="115" spans="1:29" ht="26.25" hidden="1">
      <c r="A115" s="580" t="s">
        <v>226</v>
      </c>
      <c r="B115" s="405" t="s">
        <v>5578</v>
      </c>
      <c r="C115" s="405" t="s">
        <v>47</v>
      </c>
      <c r="D115" s="405" t="s">
        <v>198</v>
      </c>
      <c r="E115" s="405">
        <v>605</v>
      </c>
      <c r="F115" s="405" t="s">
        <v>227</v>
      </c>
      <c r="G115" s="397" t="s">
        <v>1845</v>
      </c>
      <c r="H115" s="145" t="s">
        <v>5680</v>
      </c>
      <c r="I115" s="40" t="s">
        <v>5638</v>
      </c>
      <c r="J115" s="40">
        <v>91.2</v>
      </c>
      <c r="K115" s="40" t="s">
        <v>5640</v>
      </c>
      <c r="L115" s="40">
        <v>1</v>
      </c>
      <c r="M115" s="40" t="s">
        <v>136</v>
      </c>
      <c r="N115" s="433">
        <f t="shared" si="1"/>
        <v>1</v>
      </c>
      <c r="O115" s="482"/>
      <c r="P115" s="405"/>
      <c r="Q115" s="398"/>
      <c r="R115" s="405"/>
      <c r="S115" s="482"/>
      <c r="T115" s="405"/>
      <c r="U115" s="405"/>
      <c r="V115" s="481"/>
      <c r="W115" s="398"/>
      <c r="X115" s="398"/>
      <c r="Y115" s="482"/>
      <c r="Z115" s="482"/>
      <c r="AA115" s="482"/>
      <c r="AB115" s="482"/>
      <c r="AC115" s="400"/>
    </row>
    <row r="116" spans="1:29" ht="26.25" hidden="1">
      <c r="A116" s="580" t="s">
        <v>224</v>
      </c>
      <c r="B116" s="405" t="s">
        <v>5578</v>
      </c>
      <c r="C116" s="405" t="s">
        <v>125</v>
      </c>
      <c r="D116" s="405" t="s">
        <v>198</v>
      </c>
      <c r="E116" s="405">
        <v>606</v>
      </c>
      <c r="F116" s="405" t="s">
        <v>225</v>
      </c>
      <c r="G116" s="397" t="s">
        <v>1846</v>
      </c>
      <c r="H116" s="145" t="s">
        <v>5659</v>
      </c>
      <c r="I116" s="40" t="s">
        <v>5638</v>
      </c>
      <c r="J116" s="40" t="s">
        <v>5748</v>
      </c>
      <c r="K116" s="40" t="s">
        <v>5640</v>
      </c>
      <c r="L116" s="40">
        <v>1</v>
      </c>
      <c r="M116" s="40" t="s">
        <v>136</v>
      </c>
      <c r="N116" s="433">
        <f t="shared" si="1"/>
        <v>1</v>
      </c>
      <c r="O116" s="482"/>
      <c r="P116" s="398"/>
      <c r="Q116" s="398"/>
      <c r="R116" s="482"/>
      <c r="S116" s="482"/>
      <c r="T116" s="482"/>
      <c r="U116" s="482"/>
      <c r="V116" s="481"/>
      <c r="W116" s="398"/>
      <c r="X116" s="398"/>
      <c r="Y116" s="482"/>
      <c r="Z116" s="482"/>
      <c r="AA116" s="482"/>
      <c r="AB116" s="482"/>
      <c r="AC116" s="400"/>
    </row>
    <row r="117" spans="1:29" ht="26.25" hidden="1">
      <c r="A117" s="580" t="s">
        <v>222</v>
      </c>
      <c r="B117" s="405" t="s">
        <v>5578</v>
      </c>
      <c r="C117" s="405" t="s">
        <v>47</v>
      </c>
      <c r="D117" s="405" t="s">
        <v>198</v>
      </c>
      <c r="E117" s="405">
        <v>611</v>
      </c>
      <c r="F117" s="405" t="s">
        <v>223</v>
      </c>
      <c r="G117" s="397" t="s">
        <v>1850</v>
      </c>
      <c r="H117" s="145" t="s">
        <v>5680</v>
      </c>
      <c r="I117" s="40" t="s">
        <v>5638</v>
      </c>
      <c r="J117" s="40" t="s">
        <v>5773</v>
      </c>
      <c r="K117" s="40" t="s">
        <v>5640</v>
      </c>
      <c r="L117" s="40" t="s">
        <v>136</v>
      </c>
      <c r="M117" s="40" t="s">
        <v>136</v>
      </c>
      <c r="N117" s="433">
        <f t="shared" si="1"/>
        <v>0</v>
      </c>
      <c r="O117" s="482"/>
      <c r="P117" s="405"/>
      <c r="Q117" s="398"/>
      <c r="R117" s="405"/>
      <c r="S117" s="482"/>
      <c r="T117" s="405"/>
      <c r="U117" s="405"/>
      <c r="V117" s="481"/>
      <c r="W117" s="398"/>
      <c r="X117" s="398"/>
      <c r="Y117" s="482"/>
      <c r="Z117" s="482"/>
      <c r="AA117" s="482"/>
      <c r="AB117" s="482"/>
      <c r="AC117" s="400"/>
    </row>
    <row r="118" spans="1:29" ht="26.25" hidden="1">
      <c r="A118" s="580" t="s">
        <v>220</v>
      </c>
      <c r="B118" s="405" t="s">
        <v>5578</v>
      </c>
      <c r="C118" s="405" t="s">
        <v>47</v>
      </c>
      <c r="D118" s="405" t="s">
        <v>198</v>
      </c>
      <c r="E118" s="405">
        <v>613</v>
      </c>
      <c r="F118" s="405" t="s">
        <v>221</v>
      </c>
      <c r="G118" s="397" t="s">
        <v>1851</v>
      </c>
      <c r="H118" s="145" t="s">
        <v>5680</v>
      </c>
      <c r="I118" s="40" t="s">
        <v>5638</v>
      </c>
      <c r="J118" s="40" t="s">
        <v>5773</v>
      </c>
      <c r="K118" s="40" t="s">
        <v>5640</v>
      </c>
      <c r="L118" s="40" t="s">
        <v>136</v>
      </c>
      <c r="M118" s="40" t="s">
        <v>136</v>
      </c>
      <c r="N118" s="433">
        <f t="shared" si="1"/>
        <v>0</v>
      </c>
      <c r="O118" s="482"/>
      <c r="P118" s="405"/>
      <c r="Q118" s="398"/>
      <c r="R118" s="405"/>
      <c r="S118" s="482"/>
      <c r="T118" s="405"/>
      <c r="U118" s="405"/>
      <c r="V118" s="481"/>
      <c r="W118" s="398"/>
      <c r="X118" s="398"/>
      <c r="Y118" s="482"/>
      <c r="Z118" s="434"/>
      <c r="AA118" s="482"/>
      <c r="AB118" s="482"/>
      <c r="AC118" s="400"/>
    </row>
    <row r="119" spans="1:29" ht="26.25" hidden="1">
      <c r="A119" s="580" t="s">
        <v>218</v>
      </c>
      <c r="B119" s="405" t="s">
        <v>5578</v>
      </c>
      <c r="C119" s="405" t="s">
        <v>47</v>
      </c>
      <c r="D119" s="405" t="s">
        <v>198</v>
      </c>
      <c r="E119" s="405">
        <v>614</v>
      </c>
      <c r="F119" s="405" t="s">
        <v>219</v>
      </c>
      <c r="G119" s="397" t="s">
        <v>1853</v>
      </c>
      <c r="H119" s="145" t="s">
        <v>5680</v>
      </c>
      <c r="I119" s="40" t="s">
        <v>5638</v>
      </c>
      <c r="J119" s="40" t="s">
        <v>5759</v>
      </c>
      <c r="K119" s="40" t="s">
        <v>5640</v>
      </c>
      <c r="L119" s="40" t="s">
        <v>136</v>
      </c>
      <c r="M119" s="40" t="s">
        <v>136</v>
      </c>
      <c r="N119" s="433">
        <f t="shared" si="1"/>
        <v>0</v>
      </c>
      <c r="O119" s="482"/>
      <c r="P119" s="405"/>
      <c r="Q119" s="398"/>
      <c r="R119" s="405"/>
      <c r="S119" s="482"/>
      <c r="T119" s="405"/>
      <c r="U119" s="405"/>
      <c r="V119" s="481"/>
      <c r="W119" s="398"/>
      <c r="X119" s="398"/>
      <c r="Y119" s="482"/>
      <c r="Z119" s="482"/>
      <c r="AA119" s="482"/>
      <c r="AB119" s="482"/>
      <c r="AC119" s="400"/>
    </row>
    <row r="120" spans="1:29" ht="26.25" hidden="1">
      <c r="A120" s="580" t="s">
        <v>216</v>
      </c>
      <c r="B120" s="405" t="s">
        <v>5578</v>
      </c>
      <c r="C120" s="405" t="s">
        <v>47</v>
      </c>
      <c r="D120" s="405" t="s">
        <v>198</v>
      </c>
      <c r="E120" s="405">
        <v>615</v>
      </c>
      <c r="F120" s="405" t="s">
        <v>217</v>
      </c>
      <c r="G120" s="397" t="s">
        <v>1854</v>
      </c>
      <c r="H120" s="145" t="s">
        <v>5680</v>
      </c>
      <c r="I120" s="40" t="s">
        <v>5638</v>
      </c>
      <c r="J120" s="40" t="s">
        <v>5759</v>
      </c>
      <c r="K120" s="40" t="s">
        <v>5640</v>
      </c>
      <c r="L120" s="40" t="s">
        <v>136</v>
      </c>
      <c r="M120" s="40" t="s">
        <v>136</v>
      </c>
      <c r="N120" s="433">
        <f t="shared" si="1"/>
        <v>0</v>
      </c>
      <c r="O120" s="482"/>
      <c r="P120" s="405"/>
      <c r="Q120" s="398"/>
      <c r="R120" s="405"/>
      <c r="S120" s="482"/>
      <c r="T120" s="405"/>
      <c r="U120" s="405"/>
      <c r="V120" s="481"/>
      <c r="W120" s="398"/>
      <c r="X120" s="398"/>
      <c r="Y120" s="482"/>
      <c r="Z120" s="482"/>
      <c r="AA120" s="482"/>
      <c r="AB120" s="482"/>
      <c r="AC120" s="400"/>
    </row>
    <row r="121" spans="1:29" ht="26.25" hidden="1">
      <c r="A121" s="580" t="s">
        <v>214</v>
      </c>
      <c r="B121" s="405" t="s">
        <v>5578</v>
      </c>
      <c r="C121" s="405" t="s">
        <v>47</v>
      </c>
      <c r="D121" s="405" t="s">
        <v>198</v>
      </c>
      <c r="E121" s="405">
        <v>616</v>
      </c>
      <c r="F121" s="405" t="s">
        <v>215</v>
      </c>
      <c r="G121" s="397" t="s">
        <v>1855</v>
      </c>
      <c r="H121" s="145" t="s">
        <v>5680</v>
      </c>
      <c r="I121" s="40" t="s">
        <v>5638</v>
      </c>
      <c r="J121" s="40" t="s">
        <v>5770</v>
      </c>
      <c r="K121" s="40" t="s">
        <v>5640</v>
      </c>
      <c r="L121" s="40">
        <v>1</v>
      </c>
      <c r="M121" s="40" t="s">
        <v>136</v>
      </c>
      <c r="N121" s="433">
        <f t="shared" si="1"/>
        <v>1</v>
      </c>
      <c r="O121" s="482"/>
      <c r="P121" s="405"/>
      <c r="Q121" s="398"/>
      <c r="R121" s="405"/>
      <c r="S121" s="482"/>
      <c r="T121" s="405"/>
      <c r="U121" s="405"/>
      <c r="V121" s="481"/>
      <c r="W121" s="398"/>
      <c r="X121" s="398"/>
      <c r="Y121" s="482"/>
      <c r="Z121" s="434"/>
      <c r="AA121" s="482"/>
      <c r="AB121" s="482"/>
      <c r="AC121" s="400"/>
    </row>
    <row r="122" spans="1:29" ht="26.25" hidden="1">
      <c r="A122" s="405" t="s">
        <v>3060</v>
      </c>
      <c r="B122" s="405" t="s">
        <v>5578</v>
      </c>
      <c r="C122" s="405" t="s">
        <v>77</v>
      </c>
      <c r="D122" s="405" t="s">
        <v>198</v>
      </c>
      <c r="E122" s="405" t="s">
        <v>1818</v>
      </c>
      <c r="F122" s="405" t="s">
        <v>3061</v>
      </c>
      <c r="G122" s="397" t="s">
        <v>1819</v>
      </c>
      <c r="H122" s="145" t="s">
        <v>5637</v>
      </c>
      <c r="I122" s="40" t="s">
        <v>5652</v>
      </c>
      <c r="J122" s="40" t="s">
        <v>5774</v>
      </c>
      <c r="K122" s="40" t="s">
        <v>5640</v>
      </c>
      <c r="L122" s="40" t="s">
        <v>136</v>
      </c>
      <c r="M122" s="40" t="s">
        <v>136</v>
      </c>
      <c r="N122" s="433">
        <f t="shared" si="1"/>
        <v>0</v>
      </c>
      <c r="O122" s="482"/>
      <c r="P122" s="398"/>
      <c r="Q122" s="398"/>
      <c r="R122" s="405"/>
      <c r="S122" s="482"/>
      <c r="T122" s="482"/>
      <c r="U122" s="482"/>
      <c r="V122" s="481"/>
      <c r="W122" s="398"/>
      <c r="X122" s="398"/>
      <c r="Y122" s="482"/>
      <c r="Z122" s="482"/>
      <c r="AA122" s="482"/>
      <c r="AB122" s="482"/>
      <c r="AC122" s="400"/>
    </row>
    <row r="123" spans="1:29" ht="26.25" hidden="1">
      <c r="A123" s="580" t="s">
        <v>270</v>
      </c>
      <c r="B123" s="405" t="s">
        <v>5578</v>
      </c>
      <c r="C123" s="405" t="s">
        <v>77</v>
      </c>
      <c r="D123" s="405" t="s">
        <v>198</v>
      </c>
      <c r="E123" s="405" t="s">
        <v>271</v>
      </c>
      <c r="F123" s="405" t="s">
        <v>272</v>
      </c>
      <c r="G123" s="397" t="s">
        <v>1811</v>
      </c>
      <c r="H123" s="145" t="s">
        <v>5637</v>
      </c>
      <c r="I123" s="40" t="s">
        <v>5652</v>
      </c>
      <c r="J123" s="40" t="s">
        <v>5775</v>
      </c>
      <c r="K123" s="40" t="s">
        <v>5640</v>
      </c>
      <c r="L123" s="40" t="s">
        <v>136</v>
      </c>
      <c r="M123" s="40" t="s">
        <v>136</v>
      </c>
      <c r="N123" s="433">
        <f t="shared" si="1"/>
        <v>0</v>
      </c>
      <c r="O123" s="481"/>
      <c r="P123" s="398"/>
      <c r="Q123" s="398"/>
      <c r="R123" s="482"/>
      <c r="S123" s="482"/>
      <c r="T123" s="482"/>
      <c r="U123" s="482"/>
      <c r="V123" s="481"/>
      <c r="W123" s="398"/>
      <c r="X123" s="398"/>
      <c r="Y123" s="482"/>
      <c r="Z123" s="482"/>
      <c r="AA123" s="482"/>
      <c r="AB123" s="482"/>
      <c r="AC123" s="400"/>
    </row>
    <row r="124" spans="1:29" ht="26.25" hidden="1">
      <c r="A124" s="482" t="s">
        <v>5592</v>
      </c>
      <c r="B124" s="501" t="s">
        <v>5578</v>
      </c>
      <c r="C124" s="405" t="s">
        <v>77</v>
      </c>
      <c r="D124" s="501" t="s">
        <v>198</v>
      </c>
      <c r="E124" s="501" t="s">
        <v>5593</v>
      </c>
      <c r="F124" s="501" t="s">
        <v>5594</v>
      </c>
      <c r="G124" s="402" t="s">
        <v>5776</v>
      </c>
      <c r="H124" s="40" t="s">
        <v>5637</v>
      </c>
      <c r="I124" s="40" t="s">
        <v>5652</v>
      </c>
      <c r="J124" s="40">
        <v>30.78</v>
      </c>
      <c r="K124" s="40" t="s">
        <v>5640</v>
      </c>
      <c r="L124" s="40" t="s">
        <v>136</v>
      </c>
      <c r="M124" s="40" t="s">
        <v>136</v>
      </c>
      <c r="N124" s="433">
        <f t="shared" si="1"/>
        <v>0</v>
      </c>
      <c r="O124" s="481"/>
      <c r="P124" s="398"/>
      <c r="Q124" s="398"/>
      <c r="R124" s="482"/>
      <c r="S124" s="482"/>
      <c r="T124" s="482"/>
      <c r="U124" s="482"/>
      <c r="V124" s="481"/>
      <c r="W124" s="398"/>
      <c r="X124" s="398"/>
      <c r="Y124" s="482"/>
      <c r="Z124" s="482"/>
      <c r="AA124" s="482"/>
      <c r="AB124" s="482"/>
      <c r="AC124" s="400"/>
    </row>
    <row r="125" spans="1:29" ht="26.25" hidden="1">
      <c r="A125" s="482" t="s">
        <v>5595</v>
      </c>
      <c r="B125" s="501" t="s">
        <v>5578</v>
      </c>
      <c r="C125" s="405" t="s">
        <v>77</v>
      </c>
      <c r="D125" s="501" t="s">
        <v>198</v>
      </c>
      <c r="E125" s="501" t="s">
        <v>5596</v>
      </c>
      <c r="F125" s="501" t="s">
        <v>5594</v>
      </c>
      <c r="G125" s="402" t="s">
        <v>5777</v>
      </c>
      <c r="H125" s="40" t="s">
        <v>5637</v>
      </c>
      <c r="I125" s="40" t="s">
        <v>5652</v>
      </c>
      <c r="J125" s="40">
        <v>30.78</v>
      </c>
      <c r="K125" s="40" t="s">
        <v>5640</v>
      </c>
      <c r="L125" s="40">
        <v>1</v>
      </c>
      <c r="M125" s="40">
        <v>1</v>
      </c>
      <c r="N125" s="433">
        <f t="shared" si="1"/>
        <v>2</v>
      </c>
      <c r="O125" s="481"/>
      <c r="P125" s="398"/>
      <c r="Q125" s="398"/>
      <c r="R125" s="482"/>
      <c r="S125" s="482"/>
      <c r="T125" s="482"/>
      <c r="U125" s="482"/>
      <c r="V125" s="481"/>
      <c r="W125" s="398"/>
      <c r="X125" s="398"/>
      <c r="Y125" s="482"/>
      <c r="Z125" s="482"/>
      <c r="AA125" s="482"/>
      <c r="AB125" s="482"/>
      <c r="AC125" s="400"/>
    </row>
    <row r="126" spans="1:29" ht="26.25" hidden="1">
      <c r="A126" s="580" t="s">
        <v>1455</v>
      </c>
      <c r="B126" s="405" t="s">
        <v>5578</v>
      </c>
      <c r="C126" s="405" t="s">
        <v>47</v>
      </c>
      <c r="D126" s="405" t="s">
        <v>198</v>
      </c>
      <c r="E126" s="405" t="s">
        <v>346</v>
      </c>
      <c r="F126" s="405" t="s">
        <v>1456</v>
      </c>
      <c r="G126" s="397" t="s">
        <v>1827</v>
      </c>
      <c r="H126" s="145" t="s">
        <v>5680</v>
      </c>
      <c r="I126" s="40" t="s">
        <v>5638</v>
      </c>
      <c r="J126" s="40" t="s">
        <v>5778</v>
      </c>
      <c r="K126" s="40" t="s">
        <v>5640</v>
      </c>
      <c r="L126" s="40" t="s">
        <v>136</v>
      </c>
      <c r="M126" s="40">
        <v>1</v>
      </c>
      <c r="N126" s="433">
        <f t="shared" si="1"/>
        <v>1</v>
      </c>
      <c r="O126" s="482"/>
      <c r="P126" s="398"/>
      <c r="Q126" s="398"/>
      <c r="R126" s="482"/>
      <c r="S126" s="482"/>
      <c r="T126" s="482"/>
      <c r="U126" s="482"/>
      <c r="V126" s="481"/>
      <c r="W126" s="398"/>
      <c r="X126" s="398"/>
      <c r="Y126" s="482"/>
      <c r="Z126" s="482"/>
      <c r="AA126" s="482"/>
      <c r="AB126" s="482"/>
      <c r="AC126" s="400"/>
    </row>
    <row r="127" spans="1:29" ht="26.25" hidden="1">
      <c r="A127" s="482" t="s">
        <v>5779</v>
      </c>
      <c r="B127" s="482" t="s">
        <v>5578</v>
      </c>
      <c r="C127" s="482" t="s">
        <v>5780</v>
      </c>
      <c r="D127" s="482" t="s">
        <v>5781</v>
      </c>
      <c r="E127" s="482" t="s">
        <v>5782</v>
      </c>
      <c r="F127" s="482" t="s">
        <v>5597</v>
      </c>
      <c r="G127" s="402" t="s">
        <v>5783</v>
      </c>
      <c r="H127" s="40" t="s">
        <v>5700</v>
      </c>
      <c r="I127" s="40" t="s">
        <v>5735</v>
      </c>
      <c r="J127" s="406">
        <v>63.28</v>
      </c>
      <c r="K127" s="40" t="s">
        <v>5640</v>
      </c>
      <c r="L127" s="40" t="s">
        <v>136</v>
      </c>
      <c r="M127" s="40" t="s">
        <v>136</v>
      </c>
      <c r="N127" s="433">
        <f t="shared" si="1"/>
        <v>0</v>
      </c>
      <c r="O127" s="451"/>
      <c r="P127" s="398"/>
      <c r="Q127" s="398"/>
      <c r="R127" s="482"/>
      <c r="S127" s="482"/>
      <c r="T127" s="482"/>
      <c r="U127" s="482"/>
      <c r="V127" s="481"/>
      <c r="W127" s="398"/>
      <c r="X127" s="398"/>
      <c r="Y127" s="482"/>
      <c r="Z127" s="482"/>
      <c r="AA127" s="482"/>
      <c r="AB127" s="482"/>
      <c r="AC127" s="400"/>
    </row>
    <row r="128" spans="1:29" ht="26.25" hidden="1">
      <c r="A128" s="405" t="s">
        <v>241</v>
      </c>
      <c r="B128" s="405" t="s">
        <v>5578</v>
      </c>
      <c r="C128" s="405" t="s">
        <v>24</v>
      </c>
      <c r="D128" s="405" t="s">
        <v>198</v>
      </c>
      <c r="E128" s="405" t="s">
        <v>242</v>
      </c>
      <c r="F128" s="405" t="s">
        <v>243</v>
      </c>
      <c r="G128" s="397" t="s">
        <v>1830</v>
      </c>
      <c r="H128" s="145" t="s">
        <v>5680</v>
      </c>
      <c r="I128" s="40" t="s">
        <v>5648</v>
      </c>
      <c r="J128" s="40" t="s">
        <v>5784</v>
      </c>
      <c r="K128" s="40" t="s">
        <v>5640</v>
      </c>
      <c r="L128" s="40" t="s">
        <v>136</v>
      </c>
      <c r="M128" s="40">
        <v>1</v>
      </c>
      <c r="N128" s="433">
        <f t="shared" si="1"/>
        <v>1</v>
      </c>
      <c r="O128" s="451"/>
      <c r="P128" s="398"/>
      <c r="Q128" s="398"/>
      <c r="R128" s="482"/>
      <c r="S128" s="482"/>
      <c r="T128" s="482"/>
      <c r="U128" s="482"/>
      <c r="V128" s="481"/>
      <c r="W128" s="398"/>
      <c r="X128" s="398"/>
      <c r="Y128" s="482"/>
      <c r="Z128" s="482"/>
      <c r="AA128" s="482"/>
      <c r="AB128" s="482"/>
      <c r="AC128" s="400"/>
    </row>
    <row r="129" spans="1:29" ht="26.25" hidden="1">
      <c r="A129" s="151" t="s">
        <v>236</v>
      </c>
      <c r="B129" s="151" t="s">
        <v>17</v>
      </c>
      <c r="C129" s="151" t="s">
        <v>50</v>
      </c>
      <c r="D129" s="151" t="s">
        <v>198</v>
      </c>
      <c r="E129" s="151" t="s">
        <v>237</v>
      </c>
      <c r="F129" s="151" t="s">
        <v>238</v>
      </c>
      <c r="G129" s="145" t="s">
        <v>1832</v>
      </c>
      <c r="H129" s="145" t="s">
        <v>2685</v>
      </c>
      <c r="I129" s="40" t="s">
        <v>5648</v>
      </c>
      <c r="J129" s="40" t="s">
        <v>5748</v>
      </c>
      <c r="K129" s="40" t="s">
        <v>5640</v>
      </c>
      <c r="L129" s="40" t="s">
        <v>136</v>
      </c>
      <c r="M129" s="40">
        <v>1</v>
      </c>
      <c r="N129" s="433">
        <f t="shared" si="1"/>
        <v>1</v>
      </c>
      <c r="O129" s="434"/>
      <c r="P129" s="399"/>
      <c r="Q129" s="399"/>
      <c r="R129" s="434"/>
      <c r="S129" s="484"/>
      <c r="T129" s="434"/>
      <c r="U129" s="434"/>
      <c r="V129" s="485"/>
      <c r="W129" s="399"/>
      <c r="X129" s="399"/>
      <c r="Y129" s="434"/>
      <c r="Z129" s="484"/>
      <c r="AA129" s="434"/>
      <c r="AB129" s="434"/>
      <c r="AC129" s="401"/>
    </row>
    <row r="130" spans="1:29" ht="26.25" hidden="1">
      <c r="A130" s="482" t="s">
        <v>5785</v>
      </c>
      <c r="B130" s="501" t="s">
        <v>5578</v>
      </c>
      <c r="C130" s="501" t="s">
        <v>5786</v>
      </c>
      <c r="D130" s="501" t="s">
        <v>5781</v>
      </c>
      <c r="E130" s="501" t="s">
        <v>5787</v>
      </c>
      <c r="F130" s="501" t="s">
        <v>5788</v>
      </c>
      <c r="G130" s="402" t="s">
        <v>5789</v>
      </c>
      <c r="H130" s="40" t="s">
        <v>5637</v>
      </c>
      <c r="I130" s="40" t="s">
        <v>5735</v>
      </c>
      <c r="J130" s="40">
        <v>30.4</v>
      </c>
      <c r="K130" s="40" t="s">
        <v>5640</v>
      </c>
      <c r="L130" s="40" t="s">
        <v>136</v>
      </c>
      <c r="M130" s="40" t="s">
        <v>136</v>
      </c>
      <c r="N130" s="433">
        <f t="shared" si="1"/>
        <v>0</v>
      </c>
      <c r="O130" s="451"/>
      <c r="P130" s="398"/>
      <c r="Q130" s="398"/>
      <c r="R130" s="482"/>
      <c r="S130" s="482"/>
      <c r="T130" s="482"/>
      <c r="U130" s="482"/>
      <c r="V130" s="481"/>
      <c r="W130" s="398"/>
      <c r="X130" s="398"/>
      <c r="Y130" s="482"/>
      <c r="Z130" s="482"/>
      <c r="AA130" s="482"/>
      <c r="AB130" s="482"/>
      <c r="AC130" s="400"/>
    </row>
    <row r="131" spans="1:29" ht="26.25" hidden="1">
      <c r="A131" s="405" t="s">
        <v>211</v>
      </c>
      <c r="B131" s="405" t="s">
        <v>5578</v>
      </c>
      <c r="C131" s="405" t="s">
        <v>47</v>
      </c>
      <c r="D131" s="405" t="s">
        <v>198</v>
      </c>
      <c r="E131" s="405" t="s">
        <v>212</v>
      </c>
      <c r="F131" s="405" t="s">
        <v>213</v>
      </c>
      <c r="G131" s="397" t="s">
        <v>1847</v>
      </c>
      <c r="H131" s="145" t="s">
        <v>5680</v>
      </c>
      <c r="I131" s="40" t="s">
        <v>5638</v>
      </c>
      <c r="J131" s="40" t="s">
        <v>5790</v>
      </c>
      <c r="K131" s="40" t="s">
        <v>5640</v>
      </c>
      <c r="L131" s="40" t="s">
        <v>136</v>
      </c>
      <c r="M131" s="40" t="s">
        <v>136</v>
      </c>
      <c r="N131" s="433">
        <f t="shared" si="1"/>
        <v>0</v>
      </c>
      <c r="O131" s="451"/>
      <c r="P131" s="405"/>
      <c r="Q131" s="398"/>
      <c r="R131" s="405"/>
      <c r="S131" s="482"/>
      <c r="T131" s="405"/>
      <c r="U131" s="405"/>
      <c r="V131" s="451"/>
      <c r="W131" s="435"/>
      <c r="X131" s="435"/>
      <c r="Y131" s="451"/>
      <c r="Z131" s="502"/>
      <c r="AA131" s="451"/>
      <c r="AB131" s="432"/>
      <c r="AC131" s="447"/>
    </row>
    <row r="132" spans="1:29" ht="26.25" hidden="1">
      <c r="A132" s="405" t="s">
        <v>208</v>
      </c>
      <c r="B132" s="405" t="s">
        <v>5578</v>
      </c>
      <c r="C132" s="405" t="s">
        <v>47</v>
      </c>
      <c r="D132" s="405" t="s">
        <v>198</v>
      </c>
      <c r="E132" s="405" t="s">
        <v>209</v>
      </c>
      <c r="F132" s="405" t="s">
        <v>210</v>
      </c>
      <c r="G132" s="397" t="s">
        <v>1848</v>
      </c>
      <c r="H132" s="145" t="s">
        <v>5680</v>
      </c>
      <c r="I132" s="40" t="s">
        <v>5638</v>
      </c>
      <c r="J132" s="40" t="s">
        <v>5790</v>
      </c>
      <c r="K132" s="40" t="s">
        <v>5640</v>
      </c>
      <c r="L132" s="40" t="s">
        <v>136</v>
      </c>
      <c r="M132" s="40" t="s">
        <v>136</v>
      </c>
      <c r="N132" s="433">
        <f t="shared" si="1"/>
        <v>0</v>
      </c>
      <c r="O132" s="451"/>
      <c r="P132" s="405"/>
      <c r="Q132" s="398"/>
      <c r="R132" s="405"/>
      <c r="S132" s="482"/>
      <c r="T132" s="405"/>
      <c r="U132" s="405"/>
      <c r="V132" s="451"/>
      <c r="W132" s="435"/>
      <c r="X132" s="435"/>
      <c r="Y132" s="451"/>
      <c r="Z132" s="502"/>
      <c r="AA132" s="451"/>
      <c r="AB132" s="432"/>
      <c r="AC132" s="447"/>
    </row>
    <row r="133" spans="1:29" ht="26.25" hidden="1">
      <c r="A133" s="405" t="s">
        <v>205</v>
      </c>
      <c r="B133" s="405" t="s">
        <v>5578</v>
      </c>
      <c r="C133" s="405" t="s">
        <v>47</v>
      </c>
      <c r="D133" s="405" t="s">
        <v>198</v>
      </c>
      <c r="E133" s="405" t="s">
        <v>206</v>
      </c>
      <c r="F133" s="405" t="s">
        <v>207</v>
      </c>
      <c r="G133" s="397" t="s">
        <v>1849</v>
      </c>
      <c r="H133" s="145" t="s">
        <v>5655</v>
      </c>
      <c r="I133" s="40" t="s">
        <v>5638</v>
      </c>
      <c r="J133" s="40" t="s">
        <v>5790</v>
      </c>
      <c r="K133" s="40" t="s">
        <v>5640</v>
      </c>
      <c r="L133" s="40" t="s">
        <v>136</v>
      </c>
      <c r="M133" s="40" t="s">
        <v>136</v>
      </c>
      <c r="N133" s="433">
        <f t="shared" si="1"/>
        <v>0</v>
      </c>
      <c r="O133" s="451"/>
      <c r="P133" s="398"/>
      <c r="Q133" s="398"/>
      <c r="R133" s="405"/>
      <c r="S133" s="482"/>
      <c r="T133" s="482"/>
      <c r="U133" s="405"/>
      <c r="V133" s="481"/>
      <c r="W133" s="398"/>
      <c r="X133" s="398"/>
      <c r="Y133" s="482"/>
      <c r="Z133" s="482"/>
      <c r="AA133" s="482"/>
      <c r="AB133" s="482"/>
      <c r="AC133" s="400"/>
    </row>
    <row r="134" spans="1:29" ht="26.25" hidden="1">
      <c r="A134" s="482" t="s">
        <v>5598</v>
      </c>
      <c r="B134" s="501" t="s">
        <v>5578</v>
      </c>
      <c r="C134" s="501" t="s">
        <v>197</v>
      </c>
      <c r="D134" s="501" t="s">
        <v>198</v>
      </c>
      <c r="E134" s="501" t="s">
        <v>5599</v>
      </c>
      <c r="F134" s="501" t="s">
        <v>5600</v>
      </c>
      <c r="G134" s="402" t="s">
        <v>5791</v>
      </c>
      <c r="H134" s="40" t="s">
        <v>5637</v>
      </c>
      <c r="I134" s="40" t="s">
        <v>5650</v>
      </c>
      <c r="J134" s="40">
        <v>30.21</v>
      </c>
      <c r="K134" s="40" t="s">
        <v>5640</v>
      </c>
      <c r="L134" s="40" t="s">
        <v>136</v>
      </c>
      <c r="M134" s="40" t="s">
        <v>136</v>
      </c>
      <c r="N134" s="433">
        <f t="shared" ref="N134:N197" si="2">COUNTIF(L134:M134,1)</f>
        <v>0</v>
      </c>
      <c r="O134" s="451"/>
      <c r="P134" s="398"/>
      <c r="Q134" s="398"/>
      <c r="R134" s="482"/>
      <c r="S134" s="482"/>
      <c r="T134" s="482"/>
      <c r="U134" s="482"/>
      <c r="V134" s="481"/>
      <c r="W134" s="398"/>
      <c r="X134" s="398"/>
      <c r="Y134" s="482"/>
      <c r="Z134" s="482"/>
      <c r="AA134" s="482"/>
      <c r="AB134" s="482"/>
      <c r="AC134" s="400"/>
    </row>
    <row r="135" spans="1:29" ht="26.25" hidden="1">
      <c r="A135" s="405" t="s">
        <v>202</v>
      </c>
      <c r="B135" s="405" t="s">
        <v>5578</v>
      </c>
      <c r="C135" s="405" t="s">
        <v>197</v>
      </c>
      <c r="D135" s="405" t="s">
        <v>198</v>
      </c>
      <c r="E135" s="405" t="s">
        <v>203</v>
      </c>
      <c r="F135" s="405" t="s">
        <v>204</v>
      </c>
      <c r="G135" s="397" t="s">
        <v>1816</v>
      </c>
      <c r="H135" s="145" t="s">
        <v>2685</v>
      </c>
      <c r="I135" s="40" t="s">
        <v>5650</v>
      </c>
      <c r="J135" s="40" t="s">
        <v>5792</v>
      </c>
      <c r="K135" s="40" t="s">
        <v>5640</v>
      </c>
      <c r="L135" s="40" t="s">
        <v>136</v>
      </c>
      <c r="M135" s="40" t="s">
        <v>136</v>
      </c>
      <c r="N135" s="433">
        <f t="shared" si="2"/>
        <v>0</v>
      </c>
      <c r="O135" s="482"/>
      <c r="P135" s="398"/>
      <c r="Q135" s="398"/>
      <c r="R135" s="482"/>
      <c r="S135" s="482"/>
      <c r="T135" s="482"/>
      <c r="U135" s="482"/>
      <c r="V135" s="481"/>
      <c r="W135" s="398"/>
      <c r="X135" s="398"/>
      <c r="Y135" s="482"/>
      <c r="Z135" s="482"/>
      <c r="AA135" s="482"/>
      <c r="AB135" s="482"/>
      <c r="AC135" s="400"/>
    </row>
    <row r="136" spans="1:29" ht="26.25" hidden="1">
      <c r="A136" s="405" t="s">
        <v>196</v>
      </c>
      <c r="B136" s="405" t="s">
        <v>5578</v>
      </c>
      <c r="C136" s="405" t="s">
        <v>197</v>
      </c>
      <c r="D136" s="405" t="s">
        <v>198</v>
      </c>
      <c r="E136" s="405" t="s">
        <v>199</v>
      </c>
      <c r="F136" s="405" t="s">
        <v>200</v>
      </c>
      <c r="G136" s="397" t="s">
        <v>1817</v>
      </c>
      <c r="H136" s="145" t="s">
        <v>2685</v>
      </c>
      <c r="I136" s="40" t="s">
        <v>5650</v>
      </c>
      <c r="J136" s="40" t="s">
        <v>5793</v>
      </c>
      <c r="K136" s="40" t="s">
        <v>5640</v>
      </c>
      <c r="L136" s="40" t="s">
        <v>136</v>
      </c>
      <c r="M136" s="40" t="s">
        <v>136</v>
      </c>
      <c r="N136" s="433">
        <f t="shared" si="2"/>
        <v>0</v>
      </c>
      <c r="O136" s="482"/>
      <c r="P136" s="398"/>
      <c r="Q136" s="398"/>
      <c r="R136" s="482"/>
      <c r="S136" s="482"/>
      <c r="T136" s="482"/>
      <c r="U136" s="482"/>
      <c r="V136" s="481"/>
      <c r="W136" s="398"/>
      <c r="X136" s="398"/>
      <c r="Y136" s="482"/>
      <c r="Z136" s="482"/>
      <c r="AA136" s="482"/>
      <c r="AB136" s="482"/>
      <c r="AC136" s="400"/>
    </row>
    <row r="137" spans="1:29" ht="26.25" hidden="1">
      <c r="A137" s="405" t="s">
        <v>359</v>
      </c>
      <c r="B137" s="405" t="s">
        <v>5578</v>
      </c>
      <c r="C137" s="405" t="s">
        <v>357</v>
      </c>
      <c r="D137" s="405" t="s">
        <v>299</v>
      </c>
      <c r="E137" s="405">
        <v>101</v>
      </c>
      <c r="F137" s="405" t="s">
        <v>360</v>
      </c>
      <c r="G137" s="397" t="s">
        <v>1871</v>
      </c>
      <c r="H137" s="145" t="s">
        <v>5680</v>
      </c>
      <c r="I137" s="40" t="s">
        <v>5794</v>
      </c>
      <c r="J137" s="40" t="s">
        <v>5795</v>
      </c>
      <c r="K137" s="40" t="s">
        <v>5640</v>
      </c>
      <c r="L137" s="40" t="s">
        <v>136</v>
      </c>
      <c r="M137" s="40" t="s">
        <v>136</v>
      </c>
      <c r="N137" s="433">
        <f t="shared" si="2"/>
        <v>0</v>
      </c>
      <c r="O137" s="482"/>
      <c r="P137" s="398"/>
      <c r="Q137" s="398"/>
      <c r="R137" s="482"/>
      <c r="S137" s="482"/>
      <c r="T137" s="482"/>
      <c r="U137" s="482"/>
      <c r="V137" s="481"/>
      <c r="W137" s="398"/>
      <c r="X137" s="398"/>
      <c r="Y137" s="482"/>
      <c r="Z137" s="482"/>
      <c r="AA137" s="482"/>
      <c r="AB137" s="482"/>
      <c r="AC137" s="400"/>
    </row>
    <row r="138" spans="1:29" ht="26.25" hidden="1">
      <c r="A138" s="405" t="s">
        <v>356</v>
      </c>
      <c r="B138" s="405" t="s">
        <v>5578</v>
      </c>
      <c r="C138" s="405" t="s">
        <v>357</v>
      </c>
      <c r="D138" s="405" t="s">
        <v>299</v>
      </c>
      <c r="E138" s="405">
        <v>106</v>
      </c>
      <c r="F138" s="405" t="s">
        <v>358</v>
      </c>
      <c r="G138" s="397" t="s">
        <v>1872</v>
      </c>
      <c r="H138" s="145" t="s">
        <v>5680</v>
      </c>
      <c r="I138" s="40" t="s">
        <v>5794</v>
      </c>
      <c r="J138" s="40" t="s">
        <v>5796</v>
      </c>
      <c r="K138" s="40" t="s">
        <v>5640</v>
      </c>
      <c r="L138" s="40">
        <v>1</v>
      </c>
      <c r="M138" s="40">
        <v>1</v>
      </c>
      <c r="N138" s="433">
        <f t="shared" si="2"/>
        <v>2</v>
      </c>
      <c r="O138" s="482"/>
      <c r="P138" s="398"/>
      <c r="Q138" s="398"/>
      <c r="R138" s="482"/>
      <c r="S138" s="482"/>
      <c r="T138" s="482"/>
      <c r="U138" s="482"/>
      <c r="V138" s="481"/>
      <c r="W138" s="398"/>
      <c r="X138" s="398"/>
      <c r="Y138" s="482"/>
      <c r="Z138" s="482"/>
      <c r="AA138" s="482"/>
      <c r="AB138" s="482"/>
      <c r="AC138" s="400"/>
    </row>
    <row r="139" spans="1:29" ht="26.25" hidden="1">
      <c r="A139" s="580" t="s">
        <v>354</v>
      </c>
      <c r="B139" s="405" t="s">
        <v>5578</v>
      </c>
      <c r="C139" s="405" t="s">
        <v>348</v>
      </c>
      <c r="D139" s="405" t="s">
        <v>299</v>
      </c>
      <c r="E139" s="405">
        <v>201</v>
      </c>
      <c r="F139" s="405" t="s">
        <v>355</v>
      </c>
      <c r="G139" s="397" t="s">
        <v>1873</v>
      </c>
      <c r="H139" s="145" t="s">
        <v>5655</v>
      </c>
      <c r="I139" s="40" t="s">
        <v>5641</v>
      </c>
      <c r="J139" s="40" t="s">
        <v>5797</v>
      </c>
      <c r="K139" s="40" t="s">
        <v>5640</v>
      </c>
      <c r="L139" s="40" t="s">
        <v>136</v>
      </c>
      <c r="M139" s="40" t="s">
        <v>136</v>
      </c>
      <c r="N139" s="433">
        <f t="shared" si="2"/>
        <v>0</v>
      </c>
      <c r="O139" s="451"/>
      <c r="P139" s="151"/>
      <c r="Q139" s="398"/>
      <c r="R139" s="151"/>
      <c r="S139" s="504"/>
      <c r="T139" s="151"/>
      <c r="U139" s="151"/>
      <c r="V139" s="151"/>
      <c r="W139" s="151"/>
      <c r="X139" s="398"/>
      <c r="Y139" s="151"/>
      <c r="Z139" s="504"/>
      <c r="AA139" s="151"/>
      <c r="AB139" s="127"/>
      <c r="AC139" s="400"/>
    </row>
    <row r="140" spans="1:29" ht="26.25" hidden="1">
      <c r="A140" s="405" t="s">
        <v>352</v>
      </c>
      <c r="B140" s="405" t="s">
        <v>5578</v>
      </c>
      <c r="C140" s="405" t="s">
        <v>348</v>
      </c>
      <c r="D140" s="405" t="s">
        <v>299</v>
      </c>
      <c r="E140" s="405">
        <v>205</v>
      </c>
      <c r="F140" s="405" t="s">
        <v>353</v>
      </c>
      <c r="G140" s="397" t="s">
        <v>1874</v>
      </c>
      <c r="H140" s="145" t="s">
        <v>5680</v>
      </c>
      <c r="I140" s="40" t="s">
        <v>5641</v>
      </c>
      <c r="J140" s="40" t="s">
        <v>5798</v>
      </c>
      <c r="K140" s="40" t="s">
        <v>5640</v>
      </c>
      <c r="L140" s="40" t="s">
        <v>136</v>
      </c>
      <c r="M140" s="40" t="s">
        <v>136</v>
      </c>
      <c r="N140" s="433">
        <f t="shared" si="2"/>
        <v>0</v>
      </c>
      <c r="O140" s="451"/>
      <c r="P140" s="151"/>
      <c r="Q140" s="398"/>
      <c r="R140" s="151"/>
      <c r="S140" s="504"/>
      <c r="T140" s="151"/>
      <c r="U140" s="151"/>
      <c r="V140" s="151"/>
      <c r="W140" s="151"/>
      <c r="X140" s="398"/>
      <c r="Y140" s="151"/>
      <c r="Z140" s="504"/>
      <c r="AA140" s="151"/>
      <c r="AB140" s="127"/>
      <c r="AC140" s="400"/>
    </row>
    <row r="141" spans="1:29" ht="26.25" hidden="1">
      <c r="A141" s="580" t="s">
        <v>350</v>
      </c>
      <c r="B141" s="405" t="s">
        <v>5578</v>
      </c>
      <c r="C141" s="405" t="s">
        <v>348</v>
      </c>
      <c r="D141" s="405" t="s">
        <v>299</v>
      </c>
      <c r="E141" s="405">
        <v>311</v>
      </c>
      <c r="F141" s="405" t="s">
        <v>351</v>
      </c>
      <c r="G141" s="397" t="s">
        <v>1875</v>
      </c>
      <c r="H141" s="145" t="s">
        <v>5680</v>
      </c>
      <c r="I141" s="40" t="s">
        <v>5641</v>
      </c>
      <c r="J141" s="40" t="s">
        <v>5696</v>
      </c>
      <c r="K141" s="40" t="s">
        <v>5640</v>
      </c>
      <c r="L141" s="40" t="s">
        <v>136</v>
      </c>
      <c r="M141" s="40" t="s">
        <v>136</v>
      </c>
      <c r="N141" s="433">
        <f t="shared" si="2"/>
        <v>0</v>
      </c>
      <c r="O141" s="451"/>
      <c r="P141" s="151"/>
      <c r="Q141" s="398"/>
      <c r="R141" s="151"/>
      <c r="S141" s="504"/>
      <c r="T141" s="151"/>
      <c r="U141" s="151"/>
      <c r="V141" s="151"/>
      <c r="W141" s="151"/>
      <c r="X141" s="398"/>
      <c r="Y141" s="151"/>
      <c r="Z141" s="504"/>
      <c r="AA141" s="151"/>
      <c r="AB141" s="127"/>
      <c r="AC141" s="400"/>
    </row>
    <row r="142" spans="1:29" ht="26.25" hidden="1">
      <c r="A142" s="405" t="s">
        <v>347</v>
      </c>
      <c r="B142" s="405" t="s">
        <v>5578</v>
      </c>
      <c r="C142" s="405" t="s">
        <v>348</v>
      </c>
      <c r="D142" s="405" t="s">
        <v>299</v>
      </c>
      <c r="E142" s="405">
        <v>312</v>
      </c>
      <c r="F142" s="405" t="s">
        <v>349</v>
      </c>
      <c r="G142" s="397" t="s">
        <v>1876</v>
      </c>
      <c r="H142" s="145" t="s">
        <v>5680</v>
      </c>
      <c r="I142" s="40" t="s">
        <v>5641</v>
      </c>
      <c r="J142" s="40" t="s">
        <v>5799</v>
      </c>
      <c r="K142" s="40" t="s">
        <v>5640</v>
      </c>
      <c r="L142" s="40" t="s">
        <v>136</v>
      </c>
      <c r="M142" s="40" t="s">
        <v>136</v>
      </c>
      <c r="N142" s="433">
        <f t="shared" si="2"/>
        <v>0</v>
      </c>
      <c r="O142" s="451"/>
      <c r="P142" s="151"/>
      <c r="Q142" s="398"/>
      <c r="R142" s="151"/>
      <c r="S142" s="504"/>
      <c r="T142" s="151"/>
      <c r="U142" s="151"/>
      <c r="V142" s="151"/>
      <c r="W142" s="151"/>
      <c r="X142" s="398"/>
      <c r="Y142" s="151"/>
      <c r="Z142" s="504"/>
      <c r="AA142" s="151"/>
      <c r="AB142" s="127"/>
      <c r="AC142" s="400"/>
    </row>
    <row r="143" spans="1:29" ht="26.25" hidden="1">
      <c r="A143" s="405" t="s">
        <v>341</v>
      </c>
      <c r="B143" s="405" t="s">
        <v>5578</v>
      </c>
      <c r="C143" s="405" t="s">
        <v>298</v>
      </c>
      <c r="D143" s="405" t="s">
        <v>299</v>
      </c>
      <c r="E143" s="405">
        <v>405</v>
      </c>
      <c r="F143" s="405" t="s">
        <v>342</v>
      </c>
      <c r="G143" s="397" t="s">
        <v>1877</v>
      </c>
      <c r="H143" s="145" t="s">
        <v>5680</v>
      </c>
      <c r="I143" s="40" t="s">
        <v>5641</v>
      </c>
      <c r="J143" s="40" t="s">
        <v>5800</v>
      </c>
      <c r="K143" s="40" t="s">
        <v>5640</v>
      </c>
      <c r="L143" s="40" t="s">
        <v>136</v>
      </c>
      <c r="M143" s="40" t="s">
        <v>136</v>
      </c>
      <c r="N143" s="433">
        <f t="shared" si="2"/>
        <v>0</v>
      </c>
      <c r="O143" s="482"/>
      <c r="P143" s="398"/>
      <c r="Q143" s="398"/>
      <c r="R143" s="151"/>
      <c r="S143" s="482"/>
      <c r="T143" s="482"/>
      <c r="U143" s="482"/>
      <c r="V143" s="481"/>
      <c r="W143" s="398"/>
      <c r="X143" s="398"/>
      <c r="Y143" s="482"/>
      <c r="Z143" s="482"/>
      <c r="AA143" s="451"/>
      <c r="AB143" s="482"/>
      <c r="AC143" s="400"/>
    </row>
    <row r="144" spans="1:29" ht="26.25" hidden="1">
      <c r="A144" s="405" t="s">
        <v>340</v>
      </c>
      <c r="B144" s="405" t="s">
        <v>5578</v>
      </c>
      <c r="C144" s="405" t="s">
        <v>298</v>
      </c>
      <c r="D144" s="405" t="s">
        <v>299</v>
      </c>
      <c r="E144" s="405">
        <v>407</v>
      </c>
      <c r="F144" s="405" t="s">
        <v>3232</v>
      </c>
      <c r="G144" s="397" t="s">
        <v>1880</v>
      </c>
      <c r="H144" s="145" t="s">
        <v>5700</v>
      </c>
      <c r="I144" s="40" t="s">
        <v>5641</v>
      </c>
      <c r="J144" s="40" t="s">
        <v>5801</v>
      </c>
      <c r="K144" s="40" t="s">
        <v>5640</v>
      </c>
      <c r="L144" s="40" t="s">
        <v>136</v>
      </c>
      <c r="M144" s="40" t="s">
        <v>136</v>
      </c>
      <c r="N144" s="433">
        <f t="shared" si="2"/>
        <v>0</v>
      </c>
      <c r="O144" s="482"/>
      <c r="P144" s="398"/>
      <c r="Q144" s="398"/>
      <c r="R144" s="482"/>
      <c r="S144" s="482"/>
      <c r="T144" s="482"/>
      <c r="U144" s="482"/>
      <c r="V144" s="481"/>
      <c r="W144" s="398"/>
      <c r="X144" s="398"/>
      <c r="Y144" s="482"/>
      <c r="Z144" s="482"/>
      <c r="AA144" s="451"/>
      <c r="AB144" s="482"/>
      <c r="AC144" s="400"/>
    </row>
    <row r="145" spans="1:29" ht="26.25" hidden="1">
      <c r="A145" s="405" t="s">
        <v>338</v>
      </c>
      <c r="B145" s="405" t="s">
        <v>5578</v>
      </c>
      <c r="C145" s="405" t="s">
        <v>298</v>
      </c>
      <c r="D145" s="405" t="s">
        <v>299</v>
      </c>
      <c r="E145" s="405">
        <v>410</v>
      </c>
      <c r="F145" s="405" t="s">
        <v>339</v>
      </c>
      <c r="G145" s="397" t="s">
        <v>1881</v>
      </c>
      <c r="H145" s="145" t="s">
        <v>5680</v>
      </c>
      <c r="I145" s="40" t="s">
        <v>5641</v>
      </c>
      <c r="J145" s="40" t="s">
        <v>5695</v>
      </c>
      <c r="K145" s="40" t="s">
        <v>5640</v>
      </c>
      <c r="L145" s="40" t="s">
        <v>136</v>
      </c>
      <c r="M145" s="40" t="s">
        <v>136</v>
      </c>
      <c r="N145" s="433">
        <f t="shared" si="2"/>
        <v>0</v>
      </c>
      <c r="O145" s="482"/>
      <c r="P145" s="398"/>
      <c r="Q145" s="398"/>
      <c r="R145" s="151"/>
      <c r="S145" s="482"/>
      <c r="T145" s="482"/>
      <c r="U145" s="482"/>
      <c r="V145" s="481"/>
      <c r="W145" s="398"/>
      <c r="X145" s="398"/>
      <c r="Y145" s="482"/>
      <c r="Z145" s="482"/>
      <c r="AA145" s="451"/>
      <c r="AB145" s="482"/>
      <c r="AC145" s="400"/>
    </row>
    <row r="146" spans="1:29" ht="26.25" hidden="1">
      <c r="A146" s="405" t="s">
        <v>337</v>
      </c>
      <c r="B146" s="405" t="s">
        <v>5578</v>
      </c>
      <c r="C146" s="405" t="s">
        <v>313</v>
      </c>
      <c r="D146" s="405" t="s">
        <v>299</v>
      </c>
      <c r="E146" s="405">
        <v>411</v>
      </c>
      <c r="F146" s="405" t="s">
        <v>1882</v>
      </c>
      <c r="G146" s="397" t="s">
        <v>1883</v>
      </c>
      <c r="H146" s="145" t="s">
        <v>5700</v>
      </c>
      <c r="I146" s="40" t="s">
        <v>5641</v>
      </c>
      <c r="J146" s="40" t="s">
        <v>5802</v>
      </c>
      <c r="K146" s="40" t="s">
        <v>5640</v>
      </c>
      <c r="L146" s="40" t="s">
        <v>136</v>
      </c>
      <c r="M146" s="40" t="s">
        <v>136</v>
      </c>
      <c r="N146" s="433">
        <f t="shared" si="2"/>
        <v>0</v>
      </c>
      <c r="O146" s="482"/>
      <c r="P146" s="398"/>
      <c r="Q146" s="398"/>
      <c r="R146" s="482"/>
      <c r="S146" s="482"/>
      <c r="T146" s="482"/>
      <c r="U146" s="482"/>
      <c r="V146" s="481"/>
      <c r="W146" s="398"/>
      <c r="X146" s="398"/>
      <c r="Y146" s="482"/>
      <c r="Z146" s="482"/>
      <c r="AA146" s="482"/>
      <c r="AB146" s="482"/>
      <c r="AC146" s="400"/>
    </row>
    <row r="147" spans="1:29" ht="26.25" hidden="1">
      <c r="A147" s="405" t="s">
        <v>335</v>
      </c>
      <c r="B147" s="405" t="s">
        <v>5578</v>
      </c>
      <c r="C147" s="405" t="s">
        <v>298</v>
      </c>
      <c r="D147" s="405" t="s">
        <v>299</v>
      </c>
      <c r="E147" s="405">
        <v>501</v>
      </c>
      <c r="F147" s="405" t="s">
        <v>336</v>
      </c>
      <c r="G147" s="397" t="s">
        <v>1884</v>
      </c>
      <c r="H147" s="145" t="s">
        <v>5680</v>
      </c>
      <c r="I147" s="40" t="s">
        <v>5641</v>
      </c>
      <c r="J147" s="40" t="s">
        <v>5803</v>
      </c>
      <c r="K147" s="40" t="s">
        <v>5640</v>
      </c>
      <c r="L147" s="40" t="s">
        <v>136</v>
      </c>
      <c r="M147" s="40" t="s">
        <v>136</v>
      </c>
      <c r="N147" s="433">
        <f t="shared" si="2"/>
        <v>0</v>
      </c>
      <c r="O147" s="482"/>
      <c r="P147" s="398"/>
      <c r="Q147" s="398"/>
      <c r="R147" s="151"/>
      <c r="S147" s="482"/>
      <c r="T147" s="482"/>
      <c r="U147" s="482"/>
      <c r="V147" s="481"/>
      <c r="W147" s="398"/>
      <c r="X147" s="398"/>
      <c r="Y147" s="482"/>
      <c r="Z147" s="482"/>
      <c r="AA147" s="451"/>
      <c r="AB147" s="482"/>
      <c r="AC147" s="400"/>
    </row>
    <row r="148" spans="1:29" ht="26.25" hidden="1">
      <c r="A148" s="405" t="s">
        <v>333</v>
      </c>
      <c r="B148" s="405" t="s">
        <v>5578</v>
      </c>
      <c r="C148" s="405" t="s">
        <v>298</v>
      </c>
      <c r="D148" s="405" t="s">
        <v>299</v>
      </c>
      <c r="E148" s="405">
        <v>504</v>
      </c>
      <c r="F148" s="405" t="s">
        <v>334</v>
      </c>
      <c r="G148" s="397" t="s">
        <v>1885</v>
      </c>
      <c r="H148" s="145" t="s">
        <v>5680</v>
      </c>
      <c r="I148" s="40" t="s">
        <v>5641</v>
      </c>
      <c r="J148" s="40" t="s">
        <v>5804</v>
      </c>
      <c r="K148" s="40" t="s">
        <v>5640</v>
      </c>
      <c r="L148" s="40" t="s">
        <v>136</v>
      </c>
      <c r="M148" s="40" t="s">
        <v>136</v>
      </c>
      <c r="N148" s="433">
        <f t="shared" si="2"/>
        <v>0</v>
      </c>
      <c r="O148" s="482"/>
      <c r="P148" s="398"/>
      <c r="Q148" s="398"/>
      <c r="R148" s="151"/>
      <c r="S148" s="482"/>
      <c r="T148" s="482"/>
      <c r="U148" s="482"/>
      <c r="V148" s="481"/>
      <c r="W148" s="398"/>
      <c r="X148" s="398"/>
      <c r="Y148" s="482"/>
      <c r="Z148" s="482"/>
      <c r="AA148" s="451"/>
      <c r="AB148" s="482"/>
      <c r="AC148" s="400"/>
    </row>
    <row r="149" spans="1:29" ht="26.25" hidden="1">
      <c r="A149" s="405" t="s">
        <v>331</v>
      </c>
      <c r="B149" s="405" t="s">
        <v>5578</v>
      </c>
      <c r="C149" s="405" t="s">
        <v>298</v>
      </c>
      <c r="D149" s="405" t="s">
        <v>299</v>
      </c>
      <c r="E149" s="405">
        <v>505</v>
      </c>
      <c r="F149" s="405" t="s">
        <v>332</v>
      </c>
      <c r="G149" s="397" t="s">
        <v>1886</v>
      </c>
      <c r="H149" s="145" t="s">
        <v>5680</v>
      </c>
      <c r="I149" s="40" t="s">
        <v>5641</v>
      </c>
      <c r="J149" s="40" t="s">
        <v>5805</v>
      </c>
      <c r="K149" s="40" t="s">
        <v>5640</v>
      </c>
      <c r="L149" s="40" t="s">
        <v>136</v>
      </c>
      <c r="M149" s="40" t="s">
        <v>136</v>
      </c>
      <c r="N149" s="433">
        <f t="shared" si="2"/>
        <v>0</v>
      </c>
      <c r="O149" s="482"/>
      <c r="P149" s="398"/>
      <c r="Q149" s="398"/>
      <c r="R149" s="151"/>
      <c r="S149" s="482"/>
      <c r="T149" s="482"/>
      <c r="U149" s="482"/>
      <c r="V149" s="481"/>
      <c r="W149" s="398"/>
      <c r="X149" s="398"/>
      <c r="Y149" s="482"/>
      <c r="Z149" s="482"/>
      <c r="AA149" s="451"/>
      <c r="AB149" s="482"/>
      <c r="AC149" s="400"/>
    </row>
    <row r="150" spans="1:29" ht="26.25" hidden="1">
      <c r="A150" s="405" t="s">
        <v>329</v>
      </c>
      <c r="B150" s="405" t="s">
        <v>5578</v>
      </c>
      <c r="C150" s="405" t="s">
        <v>298</v>
      </c>
      <c r="D150" s="405" t="s">
        <v>299</v>
      </c>
      <c r="E150" s="405">
        <v>506</v>
      </c>
      <c r="F150" s="405" t="s">
        <v>330</v>
      </c>
      <c r="G150" s="397" t="s">
        <v>1887</v>
      </c>
      <c r="H150" s="145" t="s">
        <v>5680</v>
      </c>
      <c r="I150" s="40" t="s">
        <v>5641</v>
      </c>
      <c r="J150" s="40" t="s">
        <v>5805</v>
      </c>
      <c r="K150" s="40" t="s">
        <v>5640</v>
      </c>
      <c r="L150" s="40" t="s">
        <v>136</v>
      </c>
      <c r="M150" s="40" t="s">
        <v>136</v>
      </c>
      <c r="N150" s="433">
        <f t="shared" si="2"/>
        <v>0</v>
      </c>
      <c r="O150" s="482"/>
      <c r="P150" s="398"/>
      <c r="Q150" s="398"/>
      <c r="R150" s="151"/>
      <c r="S150" s="482"/>
      <c r="T150" s="482"/>
      <c r="U150" s="482"/>
      <c r="V150" s="481"/>
      <c r="W150" s="398"/>
      <c r="X150" s="398"/>
      <c r="Y150" s="482"/>
      <c r="Z150" s="482"/>
      <c r="AA150" s="451"/>
      <c r="AB150" s="482"/>
      <c r="AC150" s="400"/>
    </row>
    <row r="151" spans="1:29" ht="26.25" hidden="1">
      <c r="A151" s="405" t="s">
        <v>327</v>
      </c>
      <c r="B151" s="405" t="s">
        <v>5578</v>
      </c>
      <c r="C151" s="405" t="s">
        <v>298</v>
      </c>
      <c r="D151" s="405" t="s">
        <v>299</v>
      </c>
      <c r="E151" s="405">
        <v>508</v>
      </c>
      <c r="F151" s="405" t="s">
        <v>328</v>
      </c>
      <c r="G151" s="397" t="s">
        <v>1888</v>
      </c>
      <c r="H151" s="145" t="s">
        <v>5680</v>
      </c>
      <c r="I151" s="40" t="s">
        <v>5641</v>
      </c>
      <c r="J151" s="40" t="s">
        <v>5805</v>
      </c>
      <c r="K151" s="40" t="s">
        <v>5640</v>
      </c>
      <c r="L151" s="40" t="s">
        <v>136</v>
      </c>
      <c r="M151" s="40" t="s">
        <v>136</v>
      </c>
      <c r="N151" s="433">
        <f t="shared" si="2"/>
        <v>0</v>
      </c>
      <c r="O151" s="482"/>
      <c r="P151" s="398"/>
      <c r="Q151" s="398"/>
      <c r="R151" s="151"/>
      <c r="S151" s="482"/>
      <c r="T151" s="482"/>
      <c r="U151" s="482"/>
      <c r="V151" s="481"/>
      <c r="W151" s="398"/>
      <c r="X151" s="398"/>
      <c r="Y151" s="482"/>
      <c r="Z151" s="482"/>
      <c r="AA151" s="451"/>
      <c r="AB151" s="482"/>
      <c r="AC151" s="400"/>
    </row>
    <row r="152" spans="1:29" ht="26.25" hidden="1">
      <c r="A152" s="405" t="s">
        <v>325</v>
      </c>
      <c r="B152" s="405" t="s">
        <v>5578</v>
      </c>
      <c r="C152" s="405" t="s">
        <v>298</v>
      </c>
      <c r="D152" s="405" t="s">
        <v>299</v>
      </c>
      <c r="E152" s="405">
        <v>509</v>
      </c>
      <c r="F152" s="405" t="s">
        <v>326</v>
      </c>
      <c r="G152" s="397" t="s">
        <v>1889</v>
      </c>
      <c r="H152" s="145" t="s">
        <v>5680</v>
      </c>
      <c r="I152" s="40" t="s">
        <v>5641</v>
      </c>
      <c r="J152" s="40" t="s">
        <v>5805</v>
      </c>
      <c r="K152" s="40" t="s">
        <v>5640</v>
      </c>
      <c r="L152" s="40" t="s">
        <v>136</v>
      </c>
      <c r="M152" s="40" t="s">
        <v>136</v>
      </c>
      <c r="N152" s="433">
        <f t="shared" si="2"/>
        <v>0</v>
      </c>
      <c r="O152" s="482"/>
      <c r="P152" s="398"/>
      <c r="Q152" s="398"/>
      <c r="R152" s="151"/>
      <c r="S152" s="482"/>
      <c r="T152" s="482"/>
      <c r="U152" s="482"/>
      <c r="V152" s="481"/>
      <c r="W152" s="398"/>
      <c r="X152" s="398"/>
      <c r="Y152" s="482"/>
      <c r="Z152" s="482"/>
      <c r="AA152" s="451"/>
      <c r="AB152" s="482"/>
      <c r="AC152" s="400"/>
    </row>
    <row r="153" spans="1:29" ht="26.25" hidden="1">
      <c r="A153" s="405" t="s">
        <v>323</v>
      </c>
      <c r="B153" s="405" t="s">
        <v>5578</v>
      </c>
      <c r="C153" s="405" t="s">
        <v>298</v>
      </c>
      <c r="D153" s="405" t="s">
        <v>299</v>
      </c>
      <c r="E153" s="405">
        <v>510</v>
      </c>
      <c r="F153" s="405" t="s">
        <v>324</v>
      </c>
      <c r="G153" s="397" t="s">
        <v>1890</v>
      </c>
      <c r="H153" s="145" t="s">
        <v>5680</v>
      </c>
      <c r="I153" s="40" t="s">
        <v>5641</v>
      </c>
      <c r="J153" s="40" t="s">
        <v>5806</v>
      </c>
      <c r="K153" s="40" t="s">
        <v>5640</v>
      </c>
      <c r="L153" s="40" t="s">
        <v>136</v>
      </c>
      <c r="M153" s="40" t="s">
        <v>136</v>
      </c>
      <c r="N153" s="433">
        <f t="shared" si="2"/>
        <v>0</v>
      </c>
      <c r="O153" s="482"/>
      <c r="P153" s="398"/>
      <c r="Q153" s="398"/>
      <c r="R153" s="151"/>
      <c r="S153" s="482"/>
      <c r="T153" s="482"/>
      <c r="U153" s="482"/>
      <c r="V153" s="481"/>
      <c r="W153" s="398"/>
      <c r="X153" s="398"/>
      <c r="Y153" s="482"/>
      <c r="Z153" s="482"/>
      <c r="AA153" s="451"/>
      <c r="AB153" s="482"/>
      <c r="AC153" s="400"/>
    </row>
    <row r="154" spans="1:29" ht="26.25" hidden="1">
      <c r="A154" s="405" t="s">
        <v>321</v>
      </c>
      <c r="B154" s="405" t="s">
        <v>5578</v>
      </c>
      <c r="C154" s="405" t="s">
        <v>298</v>
      </c>
      <c r="D154" s="405" t="s">
        <v>299</v>
      </c>
      <c r="E154" s="405">
        <v>511</v>
      </c>
      <c r="F154" s="405" t="s">
        <v>322</v>
      </c>
      <c r="G154" s="397" t="s">
        <v>1891</v>
      </c>
      <c r="H154" s="145" t="s">
        <v>5680</v>
      </c>
      <c r="I154" s="40" t="s">
        <v>5641</v>
      </c>
      <c r="J154" s="40" t="s">
        <v>5807</v>
      </c>
      <c r="K154" s="40" t="s">
        <v>5640</v>
      </c>
      <c r="L154" s="40" t="s">
        <v>136</v>
      </c>
      <c r="M154" s="40" t="s">
        <v>136</v>
      </c>
      <c r="N154" s="433">
        <f t="shared" si="2"/>
        <v>0</v>
      </c>
      <c r="O154" s="482"/>
      <c r="P154" s="398"/>
      <c r="Q154" s="398"/>
      <c r="R154" s="151"/>
      <c r="S154" s="482"/>
      <c r="T154" s="482"/>
      <c r="U154" s="482"/>
      <c r="V154" s="481"/>
      <c r="W154" s="398"/>
      <c r="X154" s="398"/>
      <c r="Y154" s="482"/>
      <c r="Z154" s="482"/>
      <c r="AA154" s="451"/>
      <c r="AB154" s="482"/>
      <c r="AC154" s="400"/>
    </row>
    <row r="155" spans="1:29" ht="26.25" hidden="1">
      <c r="A155" s="405" t="s">
        <v>319</v>
      </c>
      <c r="B155" s="405" t="s">
        <v>5578</v>
      </c>
      <c r="C155" s="405" t="s">
        <v>298</v>
      </c>
      <c r="D155" s="405" t="s">
        <v>299</v>
      </c>
      <c r="E155" s="405">
        <v>512</v>
      </c>
      <c r="F155" s="405" t="s">
        <v>320</v>
      </c>
      <c r="G155" s="397" t="s">
        <v>1892</v>
      </c>
      <c r="H155" s="145" t="s">
        <v>5680</v>
      </c>
      <c r="I155" s="40" t="s">
        <v>5641</v>
      </c>
      <c r="J155" s="40" t="s">
        <v>5808</v>
      </c>
      <c r="K155" s="40" t="s">
        <v>5640</v>
      </c>
      <c r="L155" s="40" t="s">
        <v>136</v>
      </c>
      <c r="M155" s="40" t="s">
        <v>136</v>
      </c>
      <c r="N155" s="433">
        <f t="shared" si="2"/>
        <v>0</v>
      </c>
      <c r="O155" s="482"/>
      <c r="P155" s="398"/>
      <c r="Q155" s="398"/>
      <c r="R155" s="151"/>
      <c r="S155" s="482"/>
      <c r="T155" s="482"/>
      <c r="U155" s="482"/>
      <c r="V155" s="481"/>
      <c r="W155" s="398"/>
      <c r="X155" s="398"/>
      <c r="Y155" s="482"/>
      <c r="Z155" s="482"/>
      <c r="AA155" s="451"/>
      <c r="AB155" s="482"/>
      <c r="AC155" s="400"/>
    </row>
    <row r="156" spans="1:29" ht="26.25" hidden="1">
      <c r="A156" s="405" t="s">
        <v>317</v>
      </c>
      <c r="B156" s="405" t="s">
        <v>5578</v>
      </c>
      <c r="C156" s="405" t="s">
        <v>298</v>
      </c>
      <c r="D156" s="405" t="s">
        <v>299</v>
      </c>
      <c r="E156" s="405">
        <v>513</v>
      </c>
      <c r="F156" s="405" t="s">
        <v>318</v>
      </c>
      <c r="G156" s="397" t="s">
        <v>1893</v>
      </c>
      <c r="H156" s="145" t="s">
        <v>5680</v>
      </c>
      <c r="I156" s="40" t="s">
        <v>5641</v>
      </c>
      <c r="J156" s="40" t="s">
        <v>5809</v>
      </c>
      <c r="K156" s="40" t="s">
        <v>5640</v>
      </c>
      <c r="L156" s="40" t="s">
        <v>136</v>
      </c>
      <c r="M156" s="40" t="s">
        <v>136</v>
      </c>
      <c r="N156" s="433">
        <f t="shared" si="2"/>
        <v>0</v>
      </c>
      <c r="O156" s="482"/>
      <c r="P156" s="398"/>
      <c r="Q156" s="398"/>
      <c r="R156" s="151"/>
      <c r="S156" s="482"/>
      <c r="T156" s="482"/>
      <c r="U156" s="482"/>
      <c r="V156" s="481"/>
      <c r="W156" s="398"/>
      <c r="X156" s="398"/>
      <c r="Y156" s="482"/>
      <c r="Z156" s="482"/>
      <c r="AA156" s="451"/>
      <c r="AB156" s="482"/>
      <c r="AC156" s="400"/>
    </row>
    <row r="157" spans="1:29" ht="26.25" hidden="1">
      <c r="A157" s="482" t="s">
        <v>5810</v>
      </c>
      <c r="B157" s="482" t="s">
        <v>5578</v>
      </c>
      <c r="C157" s="482" t="s">
        <v>5811</v>
      </c>
      <c r="D157" s="482" t="s">
        <v>5812</v>
      </c>
      <c r="E157" s="482">
        <v>601</v>
      </c>
      <c r="F157" s="482" t="s">
        <v>5813</v>
      </c>
      <c r="G157" s="402" t="s">
        <v>5814</v>
      </c>
      <c r="H157" s="40" t="s">
        <v>5700</v>
      </c>
      <c r="I157" s="40" t="s">
        <v>5815</v>
      </c>
      <c r="J157" s="406">
        <v>30.37</v>
      </c>
      <c r="K157" s="40" t="s">
        <v>5640</v>
      </c>
      <c r="L157" s="40" t="s">
        <v>136</v>
      </c>
      <c r="M157" s="40" t="s">
        <v>136</v>
      </c>
      <c r="N157" s="433">
        <f t="shared" si="2"/>
        <v>0</v>
      </c>
      <c r="O157" s="482"/>
      <c r="P157" s="398"/>
      <c r="Q157" s="398"/>
      <c r="R157" s="482"/>
      <c r="S157" s="482"/>
      <c r="T157" s="482"/>
      <c r="U157" s="482"/>
      <c r="V157" s="481"/>
      <c r="W157" s="398"/>
      <c r="X157" s="398"/>
      <c r="Y157" s="482"/>
      <c r="Z157" s="482"/>
      <c r="AA157" s="482"/>
      <c r="AB157" s="482"/>
      <c r="AC157" s="400"/>
    </row>
    <row r="158" spans="1:29" ht="26.25" hidden="1">
      <c r="A158" s="405" t="s">
        <v>315</v>
      </c>
      <c r="B158" s="405" t="s">
        <v>5578</v>
      </c>
      <c r="C158" s="405" t="s">
        <v>313</v>
      </c>
      <c r="D158" s="405" t="s">
        <v>299</v>
      </c>
      <c r="E158" s="405">
        <v>602</v>
      </c>
      <c r="F158" s="405" t="s">
        <v>316</v>
      </c>
      <c r="G158" s="397" t="s">
        <v>1894</v>
      </c>
      <c r="H158" s="145" t="s">
        <v>5680</v>
      </c>
      <c r="I158" s="40" t="s">
        <v>5641</v>
      </c>
      <c r="J158" s="40" t="s">
        <v>5695</v>
      </c>
      <c r="K158" s="40" t="s">
        <v>5640</v>
      </c>
      <c r="L158" s="40" t="s">
        <v>136</v>
      </c>
      <c r="M158" s="40" t="s">
        <v>136</v>
      </c>
      <c r="N158" s="433">
        <f t="shared" si="2"/>
        <v>0</v>
      </c>
      <c r="O158" s="482"/>
      <c r="P158" s="398"/>
      <c r="Q158" s="398"/>
      <c r="R158" s="482"/>
      <c r="S158" s="482"/>
      <c r="T158" s="482"/>
      <c r="U158" s="482"/>
      <c r="V158" s="481"/>
      <c r="W158" s="398"/>
      <c r="X158" s="398"/>
      <c r="Y158" s="482"/>
      <c r="Z158" s="482"/>
      <c r="AA158" s="482"/>
      <c r="AB158" s="482"/>
      <c r="AC158" s="400"/>
    </row>
    <row r="159" spans="1:29" ht="26.25" hidden="1">
      <c r="A159" s="405" t="s">
        <v>312</v>
      </c>
      <c r="B159" s="405" t="s">
        <v>5578</v>
      </c>
      <c r="C159" s="405" t="s">
        <v>313</v>
      </c>
      <c r="D159" s="405" t="s">
        <v>299</v>
      </c>
      <c r="E159" s="405">
        <v>607</v>
      </c>
      <c r="F159" s="405" t="s">
        <v>314</v>
      </c>
      <c r="G159" s="397" t="s">
        <v>1895</v>
      </c>
      <c r="H159" s="145" t="s">
        <v>5680</v>
      </c>
      <c r="I159" s="40" t="s">
        <v>5641</v>
      </c>
      <c r="J159" s="40" t="s">
        <v>5801</v>
      </c>
      <c r="K159" s="40" t="s">
        <v>5640</v>
      </c>
      <c r="L159" s="40" t="s">
        <v>136</v>
      </c>
      <c r="M159" s="40" t="s">
        <v>136</v>
      </c>
      <c r="N159" s="433">
        <f t="shared" si="2"/>
        <v>0</v>
      </c>
      <c r="O159" s="482"/>
      <c r="P159" s="398"/>
      <c r="Q159" s="398"/>
      <c r="R159" s="482"/>
      <c r="S159" s="482"/>
      <c r="T159" s="482"/>
      <c r="U159" s="482"/>
      <c r="V159" s="481"/>
      <c r="W159" s="398"/>
      <c r="X159" s="398"/>
      <c r="Y159" s="482"/>
      <c r="Z159" s="482"/>
      <c r="AA159" s="482"/>
      <c r="AB159" s="482"/>
      <c r="AC159" s="400"/>
    </row>
    <row r="160" spans="1:29" ht="26.25" hidden="1">
      <c r="A160" s="482" t="s">
        <v>5601</v>
      </c>
      <c r="B160" s="482" t="s">
        <v>5578</v>
      </c>
      <c r="C160" s="482" t="s">
        <v>5816</v>
      </c>
      <c r="D160" s="482" t="s">
        <v>299</v>
      </c>
      <c r="E160" s="482" t="s">
        <v>5602</v>
      </c>
      <c r="F160" s="482" t="s">
        <v>5603</v>
      </c>
      <c r="G160" s="402" t="s">
        <v>5817</v>
      </c>
      <c r="H160" s="40" t="s">
        <v>5637</v>
      </c>
      <c r="I160" s="40" t="s">
        <v>5641</v>
      </c>
      <c r="J160" s="406">
        <v>29.16</v>
      </c>
      <c r="K160" s="40" t="s">
        <v>5640</v>
      </c>
      <c r="L160" s="40" t="s">
        <v>136</v>
      </c>
      <c r="M160" s="40" t="s">
        <v>136</v>
      </c>
      <c r="N160" s="433">
        <f t="shared" si="2"/>
        <v>0</v>
      </c>
      <c r="O160" s="482"/>
      <c r="P160" s="398"/>
      <c r="Q160" s="398"/>
      <c r="R160" s="151"/>
      <c r="S160" s="482"/>
      <c r="T160" s="482"/>
      <c r="U160" s="482"/>
      <c r="V160" s="481"/>
      <c r="W160" s="398"/>
      <c r="X160" s="398"/>
      <c r="Y160" s="482"/>
      <c r="Z160" s="482"/>
      <c r="AA160" s="451"/>
      <c r="AB160" s="482"/>
      <c r="AC160" s="400"/>
    </row>
    <row r="161" spans="1:29" ht="26.25" hidden="1">
      <c r="A161" s="482" t="s">
        <v>5818</v>
      </c>
      <c r="B161" s="482" t="s">
        <v>5578</v>
      </c>
      <c r="C161" s="482" t="s">
        <v>5819</v>
      </c>
      <c r="D161" s="482" t="s">
        <v>5812</v>
      </c>
      <c r="E161" s="482" t="s">
        <v>5820</v>
      </c>
      <c r="F161" s="482" t="s">
        <v>5821</v>
      </c>
      <c r="G161" s="402" t="s">
        <v>5822</v>
      </c>
      <c r="H161" s="40" t="s">
        <v>5700</v>
      </c>
      <c r="I161" s="40" t="s">
        <v>5815</v>
      </c>
      <c r="J161" s="406">
        <v>29.16</v>
      </c>
      <c r="K161" s="40" t="s">
        <v>5640</v>
      </c>
      <c r="L161" s="40" t="s">
        <v>136</v>
      </c>
      <c r="M161" s="40" t="s">
        <v>136</v>
      </c>
      <c r="N161" s="433">
        <f t="shared" si="2"/>
        <v>0</v>
      </c>
      <c r="O161" s="482"/>
      <c r="P161" s="398"/>
      <c r="Q161" s="398"/>
      <c r="R161" s="482"/>
      <c r="S161" s="482"/>
      <c r="T161" s="482"/>
      <c r="U161" s="482"/>
      <c r="V161" s="481"/>
      <c r="W161" s="398"/>
      <c r="X161" s="398"/>
      <c r="Y161" s="482"/>
      <c r="Z161" s="482"/>
      <c r="AA161" s="482"/>
      <c r="AB161" s="482"/>
      <c r="AC161" s="400"/>
    </row>
    <row r="162" spans="1:29" ht="26.25" hidden="1">
      <c r="A162" s="482" t="s">
        <v>5823</v>
      </c>
      <c r="B162" s="482" t="s">
        <v>5578</v>
      </c>
      <c r="C162" s="482" t="s">
        <v>5811</v>
      </c>
      <c r="D162" s="482" t="s">
        <v>5812</v>
      </c>
      <c r="E162" s="482" t="s">
        <v>5824</v>
      </c>
      <c r="F162" s="482" t="s">
        <v>5825</v>
      </c>
      <c r="G162" s="402" t="s">
        <v>5826</v>
      </c>
      <c r="H162" s="40" t="s">
        <v>5659</v>
      </c>
      <c r="I162" s="40" t="s">
        <v>5815</v>
      </c>
      <c r="J162" s="406">
        <v>29.16</v>
      </c>
      <c r="K162" s="40" t="s">
        <v>5640</v>
      </c>
      <c r="L162" s="40" t="s">
        <v>136</v>
      </c>
      <c r="M162" s="40" t="s">
        <v>136</v>
      </c>
      <c r="N162" s="433">
        <f t="shared" si="2"/>
        <v>0</v>
      </c>
      <c r="O162" s="482"/>
      <c r="P162" s="398"/>
      <c r="Q162" s="398"/>
      <c r="R162" s="482"/>
      <c r="S162" s="482"/>
      <c r="T162" s="482"/>
      <c r="U162" s="482"/>
      <c r="V162" s="481"/>
      <c r="W162" s="398"/>
      <c r="X162" s="398"/>
      <c r="Y162" s="482"/>
      <c r="Z162" s="482"/>
      <c r="AA162" s="482"/>
      <c r="AB162" s="482"/>
      <c r="AC162" s="400"/>
    </row>
    <row r="163" spans="1:29" ht="26.25" hidden="1">
      <c r="A163" s="482" t="s">
        <v>5827</v>
      </c>
      <c r="B163" s="482" t="s">
        <v>5578</v>
      </c>
      <c r="C163" s="482" t="s">
        <v>5811</v>
      </c>
      <c r="D163" s="482" t="s">
        <v>5828</v>
      </c>
      <c r="E163" s="482" t="s">
        <v>5829</v>
      </c>
      <c r="F163" s="482" t="s">
        <v>5830</v>
      </c>
      <c r="G163" s="402" t="s">
        <v>5831</v>
      </c>
      <c r="H163" s="40" t="s">
        <v>5700</v>
      </c>
      <c r="I163" s="40" t="s">
        <v>5832</v>
      </c>
      <c r="J163" s="406">
        <v>29.16</v>
      </c>
      <c r="K163" s="40" t="s">
        <v>5640</v>
      </c>
      <c r="L163" s="40" t="s">
        <v>136</v>
      </c>
      <c r="M163" s="40" t="s">
        <v>136</v>
      </c>
      <c r="N163" s="433">
        <f t="shared" si="2"/>
        <v>0</v>
      </c>
      <c r="O163" s="482"/>
      <c r="P163" s="398"/>
      <c r="Q163" s="398"/>
      <c r="R163" s="482"/>
      <c r="S163" s="482"/>
      <c r="T163" s="482"/>
      <c r="U163" s="482"/>
      <c r="V163" s="481"/>
      <c r="W163" s="398"/>
      <c r="X163" s="398"/>
      <c r="Y163" s="482"/>
      <c r="Z163" s="482"/>
      <c r="AA163" s="482"/>
      <c r="AB163" s="482"/>
      <c r="AC163" s="400"/>
    </row>
    <row r="164" spans="1:29" ht="26.25" hidden="1">
      <c r="A164" s="405" t="s">
        <v>309</v>
      </c>
      <c r="B164" s="405" t="s">
        <v>5578</v>
      </c>
      <c r="C164" s="405" t="s">
        <v>298</v>
      </c>
      <c r="D164" s="405" t="s">
        <v>299</v>
      </c>
      <c r="E164" s="405" t="s">
        <v>310</v>
      </c>
      <c r="F164" s="405" t="s">
        <v>311</v>
      </c>
      <c r="G164" s="397" t="s">
        <v>1896</v>
      </c>
      <c r="H164" s="145" t="s">
        <v>5700</v>
      </c>
      <c r="I164" s="40" t="s">
        <v>5641</v>
      </c>
      <c r="J164" s="40" t="s">
        <v>5694</v>
      </c>
      <c r="K164" s="40" t="s">
        <v>5640</v>
      </c>
      <c r="L164" s="40" t="s">
        <v>136</v>
      </c>
      <c r="M164" s="40" t="s">
        <v>136</v>
      </c>
      <c r="N164" s="433">
        <f t="shared" si="2"/>
        <v>0</v>
      </c>
      <c r="O164" s="482"/>
      <c r="P164" s="398"/>
      <c r="Q164" s="398"/>
      <c r="R164" s="151"/>
      <c r="S164" s="482"/>
      <c r="T164" s="482"/>
      <c r="U164" s="482"/>
      <c r="V164" s="481"/>
      <c r="W164" s="398"/>
      <c r="X164" s="398"/>
      <c r="Y164" s="482"/>
      <c r="Z164" s="482"/>
      <c r="AA164" s="451"/>
      <c r="AB164" s="482"/>
      <c r="AC164" s="400"/>
    </row>
    <row r="165" spans="1:29" ht="26.25" hidden="1">
      <c r="A165" s="405" t="s">
        <v>307</v>
      </c>
      <c r="B165" s="405" t="s">
        <v>5578</v>
      </c>
      <c r="C165" s="405" t="s">
        <v>298</v>
      </c>
      <c r="D165" s="405" t="s">
        <v>299</v>
      </c>
      <c r="E165" s="405" t="s">
        <v>108</v>
      </c>
      <c r="F165" s="405" t="s">
        <v>308</v>
      </c>
      <c r="G165" s="397" t="s">
        <v>1897</v>
      </c>
      <c r="H165" s="145" t="s">
        <v>5700</v>
      </c>
      <c r="I165" s="40" t="s">
        <v>5641</v>
      </c>
      <c r="J165" s="40" t="s">
        <v>5694</v>
      </c>
      <c r="K165" s="40" t="s">
        <v>5640</v>
      </c>
      <c r="L165" s="40" t="s">
        <v>136</v>
      </c>
      <c r="M165" s="40" t="s">
        <v>136</v>
      </c>
      <c r="N165" s="433">
        <f t="shared" si="2"/>
        <v>0</v>
      </c>
      <c r="O165" s="482"/>
      <c r="P165" s="398"/>
      <c r="Q165" s="398"/>
      <c r="R165" s="151"/>
      <c r="S165" s="482"/>
      <c r="T165" s="482"/>
      <c r="U165" s="482"/>
      <c r="V165" s="481"/>
      <c r="W165" s="398"/>
      <c r="X165" s="398"/>
      <c r="Y165" s="482"/>
      <c r="Z165" s="482"/>
      <c r="AA165" s="451"/>
      <c r="AB165" s="482"/>
      <c r="AC165" s="400"/>
    </row>
    <row r="166" spans="1:29" ht="26.25" hidden="1">
      <c r="A166" s="405" t="s">
        <v>304</v>
      </c>
      <c r="B166" s="405" t="s">
        <v>5578</v>
      </c>
      <c r="C166" s="405" t="s">
        <v>298</v>
      </c>
      <c r="D166" s="405" t="s">
        <v>299</v>
      </c>
      <c r="E166" s="405" t="s">
        <v>305</v>
      </c>
      <c r="F166" s="405" t="s">
        <v>306</v>
      </c>
      <c r="G166" s="397" t="s">
        <v>1898</v>
      </c>
      <c r="H166" s="145" t="s">
        <v>5700</v>
      </c>
      <c r="I166" s="40" t="s">
        <v>5641</v>
      </c>
      <c r="J166" s="40" t="s">
        <v>5694</v>
      </c>
      <c r="K166" s="40" t="s">
        <v>5640</v>
      </c>
      <c r="L166" s="40" t="s">
        <v>136</v>
      </c>
      <c r="M166" s="40" t="s">
        <v>136</v>
      </c>
      <c r="N166" s="433">
        <f t="shared" si="2"/>
        <v>0</v>
      </c>
      <c r="O166" s="482"/>
      <c r="P166" s="398"/>
      <c r="Q166" s="398"/>
      <c r="R166" s="151"/>
      <c r="S166" s="482"/>
      <c r="T166" s="482"/>
      <c r="U166" s="482"/>
      <c r="V166" s="481"/>
      <c r="W166" s="398"/>
      <c r="X166" s="398"/>
      <c r="Y166" s="482"/>
      <c r="Z166" s="482"/>
      <c r="AA166" s="451"/>
      <c r="AB166" s="482"/>
      <c r="AC166" s="400"/>
    </row>
    <row r="167" spans="1:29" ht="26.25" hidden="1">
      <c r="A167" s="405" t="s">
        <v>301</v>
      </c>
      <c r="B167" s="405" t="s">
        <v>5578</v>
      </c>
      <c r="C167" s="405" t="s">
        <v>298</v>
      </c>
      <c r="D167" s="405" t="s">
        <v>299</v>
      </c>
      <c r="E167" s="405" t="s">
        <v>5833</v>
      </c>
      <c r="F167" s="405" t="s">
        <v>303</v>
      </c>
      <c r="G167" s="397" t="s">
        <v>5834</v>
      </c>
      <c r="H167" s="145" t="s">
        <v>5700</v>
      </c>
      <c r="I167" s="40" t="s">
        <v>5641</v>
      </c>
      <c r="J167" s="40" t="s">
        <v>5694</v>
      </c>
      <c r="K167" s="40" t="s">
        <v>5640</v>
      </c>
      <c r="L167" s="40" t="s">
        <v>136</v>
      </c>
      <c r="M167" s="40" t="s">
        <v>136</v>
      </c>
      <c r="N167" s="433">
        <f t="shared" si="2"/>
        <v>0</v>
      </c>
      <c r="O167" s="482"/>
      <c r="P167" s="398"/>
      <c r="Q167" s="398"/>
      <c r="R167" s="151"/>
      <c r="S167" s="482"/>
      <c r="T167" s="482"/>
      <c r="U167" s="482"/>
      <c r="V167" s="481"/>
      <c r="W167" s="398"/>
      <c r="X167" s="398"/>
      <c r="Y167" s="482"/>
      <c r="Z167" s="482"/>
      <c r="AA167" s="451"/>
      <c r="AB167" s="482"/>
      <c r="AC167" s="400"/>
    </row>
    <row r="168" spans="1:29" ht="26.25" hidden="1">
      <c r="A168" s="405" t="s">
        <v>297</v>
      </c>
      <c r="B168" s="405" t="s">
        <v>5578</v>
      </c>
      <c r="C168" s="405" t="s">
        <v>298</v>
      </c>
      <c r="D168" s="405" t="s">
        <v>299</v>
      </c>
      <c r="E168" s="405" t="s">
        <v>300</v>
      </c>
      <c r="F168" s="405" t="s">
        <v>1900</v>
      </c>
      <c r="G168" s="397" t="s">
        <v>1901</v>
      </c>
      <c r="H168" s="145" t="s">
        <v>5659</v>
      </c>
      <c r="I168" s="40" t="s">
        <v>5641</v>
      </c>
      <c r="J168" s="40" t="s">
        <v>5694</v>
      </c>
      <c r="K168" s="40" t="s">
        <v>5640</v>
      </c>
      <c r="L168" s="40" t="s">
        <v>136</v>
      </c>
      <c r="M168" s="40" t="s">
        <v>136</v>
      </c>
      <c r="N168" s="433">
        <f t="shared" si="2"/>
        <v>0</v>
      </c>
      <c r="O168" s="482"/>
      <c r="P168" s="398"/>
      <c r="Q168" s="398"/>
      <c r="R168" s="151"/>
      <c r="S168" s="482"/>
      <c r="T168" s="482"/>
      <c r="U168" s="482"/>
      <c r="V168" s="481"/>
      <c r="W168" s="398"/>
      <c r="X168" s="398"/>
      <c r="Y168" s="482"/>
      <c r="Z168" s="482"/>
      <c r="AA168" s="451"/>
      <c r="AB168" s="482"/>
      <c r="AC168" s="400"/>
    </row>
    <row r="169" spans="1:29" ht="26.25" hidden="1">
      <c r="A169" s="405" t="s">
        <v>375</v>
      </c>
      <c r="B169" s="405" t="s">
        <v>5578</v>
      </c>
      <c r="C169" s="405" t="s">
        <v>357</v>
      </c>
      <c r="D169" s="405" t="s">
        <v>299</v>
      </c>
      <c r="E169" s="405" t="s">
        <v>376</v>
      </c>
      <c r="F169" s="405" t="s">
        <v>377</v>
      </c>
      <c r="G169" s="397" t="s">
        <v>1857</v>
      </c>
      <c r="H169" s="145" t="s">
        <v>5659</v>
      </c>
      <c r="I169" s="40" t="s">
        <v>5794</v>
      </c>
      <c r="J169" s="40" t="s">
        <v>5835</v>
      </c>
      <c r="K169" s="40" t="s">
        <v>5640</v>
      </c>
      <c r="L169" s="40">
        <v>1</v>
      </c>
      <c r="M169" s="40">
        <v>1</v>
      </c>
      <c r="N169" s="433">
        <f t="shared" si="2"/>
        <v>2</v>
      </c>
      <c r="O169" s="482"/>
      <c r="P169" s="398"/>
      <c r="Q169" s="398"/>
      <c r="R169" s="482"/>
      <c r="S169" s="482"/>
      <c r="T169" s="482"/>
      <c r="U169" s="482"/>
      <c r="V169" s="481"/>
      <c r="W169" s="398"/>
      <c r="X169" s="398"/>
      <c r="Y169" s="482"/>
      <c r="Z169" s="482"/>
      <c r="AA169" s="482"/>
      <c r="AB169" s="482"/>
      <c r="AC169" s="400"/>
    </row>
    <row r="170" spans="1:29" ht="26.25" hidden="1">
      <c r="A170" s="405" t="s">
        <v>372</v>
      </c>
      <c r="B170" s="405" t="s">
        <v>5578</v>
      </c>
      <c r="C170" s="405" t="s">
        <v>357</v>
      </c>
      <c r="D170" s="405" t="s">
        <v>299</v>
      </c>
      <c r="E170" s="405" t="s">
        <v>373</v>
      </c>
      <c r="F170" s="405" t="s">
        <v>374</v>
      </c>
      <c r="G170" s="397" t="s">
        <v>1858</v>
      </c>
      <c r="H170" s="145" t="s">
        <v>5700</v>
      </c>
      <c r="I170" s="40" t="s">
        <v>5794</v>
      </c>
      <c r="J170" s="40" t="s">
        <v>5836</v>
      </c>
      <c r="K170" s="40" t="s">
        <v>5640</v>
      </c>
      <c r="L170" s="40" t="s">
        <v>136</v>
      </c>
      <c r="M170" s="40" t="s">
        <v>136</v>
      </c>
      <c r="N170" s="433">
        <f t="shared" si="2"/>
        <v>0</v>
      </c>
      <c r="O170" s="482"/>
      <c r="P170" s="398"/>
      <c r="Q170" s="398"/>
      <c r="R170" s="482"/>
      <c r="S170" s="482"/>
      <c r="T170" s="482"/>
      <c r="U170" s="482"/>
      <c r="V170" s="481"/>
      <c r="W170" s="398"/>
      <c r="X170" s="398"/>
      <c r="Y170" s="482"/>
      <c r="Z170" s="482"/>
      <c r="AA170" s="482"/>
      <c r="AB170" s="482"/>
      <c r="AC170" s="400"/>
    </row>
    <row r="171" spans="1:29" ht="26.25" hidden="1">
      <c r="A171" s="405" t="s">
        <v>368</v>
      </c>
      <c r="B171" s="405" t="s">
        <v>5578</v>
      </c>
      <c r="C171" s="405" t="s">
        <v>357</v>
      </c>
      <c r="D171" s="405" t="s">
        <v>299</v>
      </c>
      <c r="E171" s="405" t="s">
        <v>369</v>
      </c>
      <c r="F171" s="405" t="s">
        <v>370</v>
      </c>
      <c r="G171" s="397" t="s">
        <v>1859</v>
      </c>
      <c r="H171" s="145" t="s">
        <v>5680</v>
      </c>
      <c r="I171" s="40" t="s">
        <v>5794</v>
      </c>
      <c r="J171" s="40" t="s">
        <v>5837</v>
      </c>
      <c r="K171" s="40" t="s">
        <v>5640</v>
      </c>
      <c r="L171" s="40" t="s">
        <v>136</v>
      </c>
      <c r="M171" s="40">
        <v>1</v>
      </c>
      <c r="N171" s="433">
        <f t="shared" si="2"/>
        <v>1</v>
      </c>
      <c r="O171" s="482"/>
      <c r="P171" s="398"/>
      <c r="Q171" s="398"/>
      <c r="R171" s="482"/>
      <c r="S171" s="482"/>
      <c r="T171" s="482"/>
      <c r="U171" s="482"/>
      <c r="V171" s="481"/>
      <c r="W171" s="398"/>
      <c r="X171" s="398"/>
      <c r="Y171" s="482"/>
      <c r="Z171" s="482"/>
      <c r="AA171" s="482"/>
      <c r="AB171" s="482"/>
      <c r="AC171" s="400"/>
    </row>
    <row r="172" spans="1:29" ht="26.25" hidden="1">
      <c r="A172" s="405" t="s">
        <v>366</v>
      </c>
      <c r="B172" s="405" t="s">
        <v>5578</v>
      </c>
      <c r="C172" s="405" t="s">
        <v>357</v>
      </c>
      <c r="D172" s="405" t="s">
        <v>299</v>
      </c>
      <c r="E172" s="405" t="s">
        <v>83</v>
      </c>
      <c r="F172" s="405" t="s">
        <v>367</v>
      </c>
      <c r="G172" s="397" t="s">
        <v>1860</v>
      </c>
      <c r="H172" s="145" t="s">
        <v>5680</v>
      </c>
      <c r="I172" s="40" t="s">
        <v>5794</v>
      </c>
      <c r="J172" s="40" t="s">
        <v>5838</v>
      </c>
      <c r="K172" s="40" t="s">
        <v>5640</v>
      </c>
      <c r="L172" s="40" t="s">
        <v>136</v>
      </c>
      <c r="M172" s="40" t="s">
        <v>136</v>
      </c>
      <c r="N172" s="433">
        <f t="shared" si="2"/>
        <v>0</v>
      </c>
      <c r="O172" s="482"/>
      <c r="P172" s="398"/>
      <c r="Q172" s="398"/>
      <c r="R172" s="482"/>
      <c r="S172" s="482"/>
      <c r="T172" s="482"/>
      <c r="U172" s="482"/>
      <c r="V172" s="481"/>
      <c r="W172" s="398"/>
      <c r="X172" s="398"/>
      <c r="Y172" s="482"/>
      <c r="Z172" s="482"/>
      <c r="AA172" s="482"/>
      <c r="AB172" s="482"/>
      <c r="AC172" s="400"/>
    </row>
    <row r="173" spans="1:29" ht="26.25" hidden="1">
      <c r="A173" s="405" t="s">
        <v>363</v>
      </c>
      <c r="B173" s="405" t="s">
        <v>5578</v>
      </c>
      <c r="C173" s="405" t="s">
        <v>313</v>
      </c>
      <c r="D173" s="405" t="s">
        <v>299</v>
      </c>
      <c r="E173" s="405" t="s">
        <v>364</v>
      </c>
      <c r="F173" s="405" t="s">
        <v>1861</v>
      </c>
      <c r="G173" s="397" t="s">
        <v>1862</v>
      </c>
      <c r="H173" s="145" t="s">
        <v>5680</v>
      </c>
      <c r="I173" s="40" t="s">
        <v>5641</v>
      </c>
      <c r="J173" s="40" t="s">
        <v>5839</v>
      </c>
      <c r="K173" s="40" t="s">
        <v>5640</v>
      </c>
      <c r="L173" s="40">
        <v>1</v>
      </c>
      <c r="M173" s="40" t="s">
        <v>136</v>
      </c>
      <c r="N173" s="433">
        <f t="shared" si="2"/>
        <v>1</v>
      </c>
      <c r="O173" s="482"/>
      <c r="P173" s="398"/>
      <c r="Q173" s="398"/>
      <c r="R173" s="482"/>
      <c r="S173" s="482"/>
      <c r="T173" s="482"/>
      <c r="U173" s="482"/>
      <c r="V173" s="481"/>
      <c r="W173" s="398"/>
      <c r="X173" s="398"/>
      <c r="Y173" s="482"/>
      <c r="Z173" s="482"/>
      <c r="AA173" s="482"/>
      <c r="AB173" s="482"/>
      <c r="AC173" s="400"/>
    </row>
    <row r="174" spans="1:29" ht="26.25" hidden="1">
      <c r="A174" s="405" t="s">
        <v>362</v>
      </c>
      <c r="B174" s="405" t="s">
        <v>5578</v>
      </c>
      <c r="C174" s="405" t="s">
        <v>313</v>
      </c>
      <c r="D174" s="405" t="s">
        <v>299</v>
      </c>
      <c r="E174" s="405" t="s">
        <v>67</v>
      </c>
      <c r="F174" s="405" t="s">
        <v>1863</v>
      </c>
      <c r="G174" s="397" t="s">
        <v>1864</v>
      </c>
      <c r="H174" s="145" t="s">
        <v>5680</v>
      </c>
      <c r="I174" s="40" t="s">
        <v>5641</v>
      </c>
      <c r="J174" s="40" t="s">
        <v>5840</v>
      </c>
      <c r="K174" s="40" t="s">
        <v>5640</v>
      </c>
      <c r="L174" s="40" t="s">
        <v>136</v>
      </c>
      <c r="M174" s="40" t="s">
        <v>136</v>
      </c>
      <c r="N174" s="433">
        <f t="shared" si="2"/>
        <v>0</v>
      </c>
      <c r="O174" s="482"/>
      <c r="P174" s="398"/>
      <c r="Q174" s="398"/>
      <c r="R174" s="482"/>
      <c r="S174" s="482"/>
      <c r="T174" s="482"/>
      <c r="U174" s="482"/>
      <c r="V174" s="481"/>
      <c r="W174" s="398"/>
      <c r="X174" s="398"/>
      <c r="Y174" s="482"/>
      <c r="Z174" s="482"/>
      <c r="AA174" s="482"/>
      <c r="AB174" s="482"/>
      <c r="AC174" s="400"/>
    </row>
    <row r="175" spans="1:29" ht="26.25" hidden="1">
      <c r="A175" s="405" t="s">
        <v>386</v>
      </c>
      <c r="B175" s="405" t="s">
        <v>5578</v>
      </c>
      <c r="C175" s="405" t="s">
        <v>298</v>
      </c>
      <c r="D175" s="405" t="s">
        <v>299</v>
      </c>
      <c r="E175" s="405" t="s">
        <v>387</v>
      </c>
      <c r="F175" s="405" t="s">
        <v>388</v>
      </c>
      <c r="G175" s="397" t="s">
        <v>5841</v>
      </c>
      <c r="H175" s="145" t="s">
        <v>5680</v>
      </c>
      <c r="I175" s="40" t="s">
        <v>5641</v>
      </c>
      <c r="J175" s="40" t="s">
        <v>5842</v>
      </c>
      <c r="K175" s="40" t="s">
        <v>5640</v>
      </c>
      <c r="L175" s="40" t="s">
        <v>136</v>
      </c>
      <c r="M175" s="40" t="s">
        <v>136</v>
      </c>
      <c r="N175" s="433">
        <f t="shared" si="2"/>
        <v>0</v>
      </c>
      <c r="O175" s="482"/>
      <c r="P175" s="398"/>
      <c r="Q175" s="398"/>
      <c r="R175" s="151"/>
      <c r="S175" s="482"/>
      <c r="T175" s="482"/>
      <c r="U175" s="482"/>
      <c r="V175" s="481"/>
      <c r="W175" s="398"/>
      <c r="X175" s="398"/>
      <c r="Y175" s="482"/>
      <c r="Z175" s="482"/>
      <c r="AA175" s="451"/>
      <c r="AB175" s="482"/>
      <c r="AC175" s="400"/>
    </row>
    <row r="176" spans="1:29" ht="26.25" hidden="1">
      <c r="A176" s="405" t="s">
        <v>384</v>
      </c>
      <c r="B176" s="405" t="s">
        <v>5578</v>
      </c>
      <c r="C176" s="405" t="s">
        <v>313</v>
      </c>
      <c r="D176" s="405" t="s">
        <v>299</v>
      </c>
      <c r="E176" s="405" t="s">
        <v>385</v>
      </c>
      <c r="F176" s="405" t="s">
        <v>3199</v>
      </c>
      <c r="G176" s="397" t="s">
        <v>1866</v>
      </c>
      <c r="H176" s="145" t="s">
        <v>5655</v>
      </c>
      <c r="I176" s="40" t="s">
        <v>5641</v>
      </c>
      <c r="J176" s="40" t="s">
        <v>5843</v>
      </c>
      <c r="K176" s="40" t="s">
        <v>5640</v>
      </c>
      <c r="L176" s="40">
        <v>1</v>
      </c>
      <c r="M176" s="40" t="s">
        <v>136</v>
      </c>
      <c r="N176" s="433">
        <f t="shared" si="2"/>
        <v>1</v>
      </c>
      <c r="O176" s="482"/>
      <c r="P176" s="398"/>
      <c r="Q176" s="398"/>
      <c r="R176" s="482"/>
      <c r="S176" s="482"/>
      <c r="T176" s="482"/>
      <c r="U176" s="482"/>
      <c r="V176" s="481"/>
      <c r="W176" s="398"/>
      <c r="X176" s="398"/>
      <c r="Y176" s="482"/>
      <c r="Z176" s="482"/>
      <c r="AA176" s="482"/>
      <c r="AB176" s="482"/>
      <c r="AC176" s="400"/>
    </row>
    <row r="177" spans="1:29" ht="26.25" hidden="1">
      <c r="A177" s="405" t="s">
        <v>380</v>
      </c>
      <c r="B177" s="405" t="s">
        <v>5578</v>
      </c>
      <c r="C177" s="405" t="s">
        <v>298</v>
      </c>
      <c r="D177" s="405" t="s">
        <v>299</v>
      </c>
      <c r="E177" s="405" t="s">
        <v>381</v>
      </c>
      <c r="F177" s="405" t="s">
        <v>1867</v>
      </c>
      <c r="G177" s="397" t="s">
        <v>1868</v>
      </c>
      <c r="H177" s="145" t="s">
        <v>5680</v>
      </c>
      <c r="I177" s="40" t="s">
        <v>5641</v>
      </c>
      <c r="J177" s="40" t="s">
        <v>5844</v>
      </c>
      <c r="K177" s="40" t="s">
        <v>5640</v>
      </c>
      <c r="L177" s="40" t="s">
        <v>136</v>
      </c>
      <c r="M177" s="40" t="s">
        <v>136</v>
      </c>
      <c r="N177" s="433">
        <f t="shared" si="2"/>
        <v>0</v>
      </c>
      <c r="O177" s="482"/>
      <c r="P177" s="398"/>
      <c r="Q177" s="398"/>
      <c r="R177" s="151"/>
      <c r="S177" s="482"/>
      <c r="T177" s="482"/>
      <c r="U177" s="482"/>
      <c r="V177" s="481"/>
      <c r="W177" s="398"/>
      <c r="X177" s="398"/>
      <c r="Y177" s="482"/>
      <c r="Z177" s="482"/>
      <c r="AA177" s="482"/>
      <c r="AB177" s="482"/>
      <c r="AC177" s="400"/>
    </row>
    <row r="178" spans="1:29" ht="26.25" hidden="1">
      <c r="A178" s="405" t="s">
        <v>393</v>
      </c>
      <c r="B178" s="405" t="s">
        <v>5578</v>
      </c>
      <c r="C178" s="405" t="s">
        <v>313</v>
      </c>
      <c r="D178" s="405" t="s">
        <v>299</v>
      </c>
      <c r="E178" s="405" t="s">
        <v>394</v>
      </c>
      <c r="F178" s="405" t="s">
        <v>1869</v>
      </c>
      <c r="G178" s="397" t="s">
        <v>1870</v>
      </c>
      <c r="H178" s="145" t="s">
        <v>5680</v>
      </c>
      <c r="I178" s="40" t="s">
        <v>5641</v>
      </c>
      <c r="J178" s="40" t="s">
        <v>5845</v>
      </c>
      <c r="K178" s="40" t="s">
        <v>5640</v>
      </c>
      <c r="L178" s="40" t="s">
        <v>136</v>
      </c>
      <c r="M178" s="40" t="s">
        <v>136</v>
      </c>
      <c r="N178" s="433">
        <f t="shared" si="2"/>
        <v>0</v>
      </c>
      <c r="O178" s="482"/>
      <c r="P178" s="398"/>
      <c r="Q178" s="398"/>
      <c r="R178" s="482"/>
      <c r="S178" s="482"/>
      <c r="T178" s="482"/>
      <c r="U178" s="482"/>
      <c r="V178" s="481"/>
      <c r="W178" s="398"/>
      <c r="X178" s="398"/>
      <c r="Y178" s="482"/>
      <c r="Z178" s="482"/>
      <c r="AA178" s="482"/>
      <c r="AB178" s="482"/>
      <c r="AC178" s="400"/>
    </row>
    <row r="179" spans="1:29" ht="26.25" hidden="1">
      <c r="A179" s="405" t="s">
        <v>389</v>
      </c>
      <c r="B179" s="405" t="s">
        <v>5578</v>
      </c>
      <c r="C179" s="405" t="s">
        <v>390</v>
      </c>
      <c r="D179" s="405" t="s">
        <v>299</v>
      </c>
      <c r="E179" s="405" t="s">
        <v>391</v>
      </c>
      <c r="F179" s="405" t="s">
        <v>392</v>
      </c>
      <c r="G179" s="397" t="s">
        <v>1856</v>
      </c>
      <c r="H179" s="145" t="s">
        <v>2685</v>
      </c>
      <c r="I179" s="40" t="s">
        <v>5846</v>
      </c>
      <c r="J179" s="40" t="s">
        <v>5847</v>
      </c>
      <c r="K179" s="40" t="s">
        <v>5640</v>
      </c>
      <c r="L179" s="40" t="s">
        <v>136</v>
      </c>
      <c r="M179" s="40" t="s">
        <v>136</v>
      </c>
      <c r="N179" s="433">
        <f t="shared" si="2"/>
        <v>0</v>
      </c>
      <c r="O179" s="482"/>
      <c r="P179" s="398"/>
      <c r="Q179" s="398"/>
      <c r="R179" s="482"/>
      <c r="S179" s="482"/>
      <c r="T179" s="482"/>
      <c r="U179" s="482"/>
      <c r="V179" s="481"/>
      <c r="W179" s="398"/>
      <c r="X179" s="398"/>
      <c r="Y179" s="482"/>
      <c r="Z179" s="482"/>
      <c r="AA179" s="482"/>
      <c r="AB179" s="482"/>
      <c r="AC179" s="400"/>
    </row>
    <row r="180" spans="1:29" ht="26.25" hidden="1">
      <c r="A180" s="451" t="s">
        <v>1569</v>
      </c>
      <c r="B180" s="151" t="s">
        <v>766</v>
      </c>
      <c r="C180" s="151" t="s">
        <v>787</v>
      </c>
      <c r="D180" s="451" t="s">
        <v>5848</v>
      </c>
      <c r="E180" s="451">
        <v>1203</v>
      </c>
      <c r="F180" s="151" t="s">
        <v>787</v>
      </c>
      <c r="G180" s="40" t="s">
        <v>3279</v>
      </c>
      <c r="H180" s="40" t="s">
        <v>5659</v>
      </c>
      <c r="I180" s="40" t="s">
        <v>5678</v>
      </c>
      <c r="J180" s="40">
        <v>166.28</v>
      </c>
      <c r="K180" s="40" t="s">
        <v>5640</v>
      </c>
      <c r="L180" s="40">
        <v>1</v>
      </c>
      <c r="M180" s="40">
        <v>1</v>
      </c>
      <c r="N180" s="433">
        <f t="shared" si="2"/>
        <v>2</v>
      </c>
      <c r="O180" s="505"/>
      <c r="P180" s="151"/>
      <c r="Q180" s="506"/>
      <c r="R180" s="451"/>
      <c r="S180" s="451"/>
      <c r="T180" s="451"/>
      <c r="U180" s="451"/>
      <c r="V180" s="128"/>
      <c r="W180" s="151"/>
      <c r="X180" s="507"/>
      <c r="Y180" s="508"/>
      <c r="Z180" s="507"/>
      <c r="AA180" s="128"/>
      <c r="AB180" s="127"/>
      <c r="AC180" s="128"/>
    </row>
    <row r="181" spans="1:29" ht="26.25" hidden="1">
      <c r="A181" s="151" t="s">
        <v>410</v>
      </c>
      <c r="B181" s="151" t="s">
        <v>17</v>
      </c>
      <c r="C181" s="151" t="s">
        <v>411</v>
      </c>
      <c r="D181" s="151" t="s">
        <v>5546</v>
      </c>
      <c r="E181" s="151">
        <v>238</v>
      </c>
      <c r="F181" s="151" t="s">
        <v>3351</v>
      </c>
      <c r="G181" s="145" t="s">
        <v>1610</v>
      </c>
      <c r="H181" s="145" t="s">
        <v>5637</v>
      </c>
      <c r="I181" s="40" t="s">
        <v>5678</v>
      </c>
      <c r="J181" s="40">
        <v>59.7</v>
      </c>
      <c r="K181" s="40" t="s">
        <v>3352</v>
      </c>
      <c r="L181" s="40">
        <v>1</v>
      </c>
      <c r="M181" s="40" t="s">
        <v>136</v>
      </c>
      <c r="N181" s="433">
        <f t="shared" si="2"/>
        <v>1</v>
      </c>
      <c r="O181" s="434"/>
      <c r="P181" s="399"/>
      <c r="Q181" s="399"/>
      <c r="R181" s="434"/>
      <c r="S181" s="509"/>
      <c r="T181" s="434"/>
      <c r="U181" s="434"/>
      <c r="V181" s="485"/>
      <c r="W181" s="399"/>
      <c r="X181" s="399"/>
      <c r="Y181" s="434"/>
      <c r="Z181" s="484"/>
      <c r="AA181" s="434"/>
      <c r="AB181" s="434"/>
      <c r="AC181" s="401"/>
    </row>
    <row r="182" spans="1:29" ht="26.25" hidden="1">
      <c r="A182" s="151" t="s">
        <v>395</v>
      </c>
      <c r="B182" s="151" t="s">
        <v>396</v>
      </c>
      <c r="C182" s="151" t="s">
        <v>397</v>
      </c>
      <c r="D182" s="151" t="s">
        <v>398</v>
      </c>
      <c r="E182" s="151" t="s">
        <v>399</v>
      </c>
      <c r="F182" s="151" t="s">
        <v>400</v>
      </c>
      <c r="G182" s="407" t="s">
        <v>3264</v>
      </c>
      <c r="H182" s="407" t="s">
        <v>2685</v>
      </c>
      <c r="I182" s="40" t="s">
        <v>5678</v>
      </c>
      <c r="J182" s="40" t="s">
        <v>5849</v>
      </c>
      <c r="K182" s="40" t="s">
        <v>5640</v>
      </c>
      <c r="L182" s="40" t="s">
        <v>136</v>
      </c>
      <c r="M182" s="40" t="s">
        <v>136</v>
      </c>
      <c r="N182" s="433">
        <f t="shared" si="2"/>
        <v>0</v>
      </c>
      <c r="O182" s="434"/>
      <c r="P182" s="399"/>
      <c r="Q182" s="434"/>
      <c r="R182" s="434"/>
      <c r="S182" s="484"/>
      <c r="T182" s="434"/>
      <c r="U182" s="510"/>
      <c r="V182" s="485"/>
      <c r="W182" s="398"/>
      <c r="X182" s="125"/>
      <c r="Y182" s="434"/>
      <c r="Z182" s="484"/>
      <c r="AA182" s="434"/>
      <c r="AB182" s="434"/>
      <c r="AC182" s="401"/>
    </row>
    <row r="183" spans="1:29" ht="26.25" hidden="1">
      <c r="A183" s="151" t="s">
        <v>5850</v>
      </c>
      <c r="B183" s="151" t="s">
        <v>17</v>
      </c>
      <c r="C183" s="151" t="s">
        <v>5675</v>
      </c>
      <c r="D183" s="151" t="s">
        <v>398</v>
      </c>
      <c r="E183" s="151" t="s">
        <v>399</v>
      </c>
      <c r="F183" s="151" t="s">
        <v>403</v>
      </c>
      <c r="G183" s="145" t="s">
        <v>1612</v>
      </c>
      <c r="H183" s="145" t="s">
        <v>2685</v>
      </c>
      <c r="I183" s="40" t="s">
        <v>5678</v>
      </c>
      <c r="J183" s="40">
        <v>327.33999999999997</v>
      </c>
      <c r="K183" s="40" t="s">
        <v>5640</v>
      </c>
      <c r="L183" s="40">
        <v>1</v>
      </c>
      <c r="M183" s="40" t="s">
        <v>136</v>
      </c>
      <c r="N183" s="433">
        <f t="shared" si="2"/>
        <v>1</v>
      </c>
      <c r="O183" s="511"/>
      <c r="P183" s="399"/>
      <c r="Q183" s="399"/>
      <c r="R183" s="511"/>
      <c r="S183" s="512"/>
      <c r="T183" s="511"/>
      <c r="U183" s="511"/>
      <c r="V183" s="513"/>
      <c r="W183" s="399"/>
      <c r="X183" s="399"/>
      <c r="Y183" s="511"/>
      <c r="Z183" s="512"/>
      <c r="AA183" s="511"/>
      <c r="AB183" s="511"/>
      <c r="AC183" s="401"/>
    </row>
    <row r="184" spans="1:29" ht="26.25" hidden="1">
      <c r="A184" s="151" t="s">
        <v>1412</v>
      </c>
      <c r="B184" s="151" t="s">
        <v>3271</v>
      </c>
      <c r="C184" s="151" t="s">
        <v>405</v>
      </c>
      <c r="D184" s="151" t="s">
        <v>406</v>
      </c>
      <c r="E184" s="151" t="s">
        <v>407</v>
      </c>
      <c r="F184" s="151" t="s">
        <v>408</v>
      </c>
      <c r="G184" s="145" t="s">
        <v>136</v>
      </c>
      <c r="H184" s="145" t="s">
        <v>2685</v>
      </c>
      <c r="I184" s="40" t="s">
        <v>5641</v>
      </c>
      <c r="J184" s="40">
        <v>39.6</v>
      </c>
      <c r="K184" s="40" t="s">
        <v>5640</v>
      </c>
      <c r="L184" s="40">
        <v>1</v>
      </c>
      <c r="M184" s="40">
        <v>1</v>
      </c>
      <c r="N184" s="433">
        <f t="shared" si="2"/>
        <v>2</v>
      </c>
      <c r="O184" s="482"/>
      <c r="P184" s="398"/>
      <c r="Q184" s="399"/>
      <c r="R184" s="482"/>
      <c r="S184" s="434"/>
      <c r="T184" s="482"/>
      <c r="U184" s="482"/>
      <c r="V184" s="481"/>
      <c r="W184" s="398"/>
      <c r="X184" s="399"/>
      <c r="Y184" s="482"/>
      <c r="Z184" s="434"/>
      <c r="AA184" s="482"/>
      <c r="AB184" s="482"/>
      <c r="AC184" s="400"/>
    </row>
    <row r="185" spans="1:29" ht="26.25">
      <c r="A185" s="151" t="s">
        <v>1480</v>
      </c>
      <c r="B185" s="451" t="s">
        <v>5749</v>
      </c>
      <c r="C185" s="151" t="s">
        <v>134</v>
      </c>
      <c r="D185" s="151" t="s">
        <v>1458</v>
      </c>
      <c r="E185" s="151">
        <v>213</v>
      </c>
      <c r="F185" s="151" t="s">
        <v>1481</v>
      </c>
      <c r="G185" s="145" t="s">
        <v>3302</v>
      </c>
      <c r="H185" s="145" t="s">
        <v>2685</v>
      </c>
      <c r="I185" s="40" t="s">
        <v>5652</v>
      </c>
      <c r="J185" s="40" t="s">
        <v>5851</v>
      </c>
      <c r="K185" s="40" t="s">
        <v>5640</v>
      </c>
      <c r="L185" s="40">
        <v>1</v>
      </c>
      <c r="M185" s="40" t="s">
        <v>136</v>
      </c>
      <c r="N185" s="433">
        <f t="shared" si="2"/>
        <v>1</v>
      </c>
      <c r="O185" s="482"/>
      <c r="P185" s="399"/>
      <c r="Q185" s="399"/>
      <c r="R185" s="482"/>
      <c r="S185" s="482"/>
      <c r="T185" s="482"/>
      <c r="U185" s="482"/>
      <c r="V185" s="481"/>
      <c r="W185" s="399"/>
      <c r="X185" s="399"/>
      <c r="Y185" s="434"/>
      <c r="Z185" s="434"/>
      <c r="AA185" s="434"/>
      <c r="AB185" s="482"/>
      <c r="AC185" s="401"/>
    </row>
    <row r="186" spans="1:29" ht="26.25">
      <c r="A186" s="151" t="s">
        <v>1482</v>
      </c>
      <c r="B186" s="451" t="s">
        <v>5749</v>
      </c>
      <c r="C186" s="151" t="s">
        <v>134</v>
      </c>
      <c r="D186" s="151" t="s">
        <v>1458</v>
      </c>
      <c r="E186" s="151">
        <v>214</v>
      </c>
      <c r="F186" s="151" t="s">
        <v>1483</v>
      </c>
      <c r="G186" s="145" t="s">
        <v>3306</v>
      </c>
      <c r="H186" s="145" t="s">
        <v>2685</v>
      </c>
      <c r="I186" s="40" t="s">
        <v>5652</v>
      </c>
      <c r="J186" s="40" t="s">
        <v>5852</v>
      </c>
      <c r="K186" s="40" t="s">
        <v>5640</v>
      </c>
      <c r="L186" s="40" t="s">
        <v>136</v>
      </c>
      <c r="M186" s="40" t="s">
        <v>136</v>
      </c>
      <c r="N186" s="433">
        <f t="shared" si="2"/>
        <v>0</v>
      </c>
      <c r="O186" s="482"/>
      <c r="P186" s="399"/>
      <c r="Q186" s="399"/>
      <c r="R186" s="482"/>
      <c r="S186" s="482"/>
      <c r="T186" s="482"/>
      <c r="U186" s="482"/>
      <c r="V186" s="481"/>
      <c r="W186" s="399"/>
      <c r="X186" s="399"/>
      <c r="Y186" s="434"/>
      <c r="Z186" s="434"/>
      <c r="AA186" s="434"/>
      <c r="AB186" s="482"/>
      <c r="AC186" s="401"/>
    </row>
    <row r="187" spans="1:29" ht="26.25">
      <c r="A187" s="151" t="s">
        <v>1484</v>
      </c>
      <c r="B187" s="451" t="s">
        <v>5749</v>
      </c>
      <c r="C187" s="151" t="s">
        <v>134</v>
      </c>
      <c r="D187" s="151" t="s">
        <v>1458</v>
      </c>
      <c r="E187" s="151">
        <v>215</v>
      </c>
      <c r="F187" s="151" t="s">
        <v>1485</v>
      </c>
      <c r="G187" s="145" t="s">
        <v>3309</v>
      </c>
      <c r="H187" s="145" t="s">
        <v>2685</v>
      </c>
      <c r="I187" s="40" t="s">
        <v>5652</v>
      </c>
      <c r="J187" s="40" t="s">
        <v>5853</v>
      </c>
      <c r="K187" s="40" t="s">
        <v>5640</v>
      </c>
      <c r="L187" s="40">
        <v>1</v>
      </c>
      <c r="M187" s="40" t="s">
        <v>136</v>
      </c>
      <c r="N187" s="433">
        <f t="shared" si="2"/>
        <v>1</v>
      </c>
      <c r="O187" s="482"/>
      <c r="P187" s="399"/>
      <c r="Q187" s="399"/>
      <c r="R187" s="482"/>
      <c r="S187" s="482"/>
      <c r="T187" s="482"/>
      <c r="U187" s="482"/>
      <c r="V187" s="481"/>
      <c r="W187" s="399"/>
      <c r="X187" s="399"/>
      <c r="Y187" s="434"/>
      <c r="Z187" s="434"/>
      <c r="AA187" s="434"/>
      <c r="AB187" s="482"/>
      <c r="AC187" s="401"/>
    </row>
    <row r="188" spans="1:29" ht="26.25">
      <c r="A188" s="151" t="s">
        <v>1608</v>
      </c>
      <c r="B188" s="451" t="s">
        <v>5749</v>
      </c>
      <c r="C188" s="151" t="s">
        <v>134</v>
      </c>
      <c r="D188" s="151" t="s">
        <v>1458</v>
      </c>
      <c r="E188" s="151">
        <v>216</v>
      </c>
      <c r="F188" s="151" t="s">
        <v>1609</v>
      </c>
      <c r="G188" s="145" t="s">
        <v>3313</v>
      </c>
      <c r="H188" s="145" t="s">
        <v>2685</v>
      </c>
      <c r="I188" s="40" t="s">
        <v>5652</v>
      </c>
      <c r="J188" s="40" t="s">
        <v>5854</v>
      </c>
      <c r="K188" s="40" t="s">
        <v>5640</v>
      </c>
      <c r="L188" s="40" t="s">
        <v>136</v>
      </c>
      <c r="M188" s="40" t="s">
        <v>136</v>
      </c>
      <c r="N188" s="433">
        <f t="shared" si="2"/>
        <v>0</v>
      </c>
      <c r="O188" s="482"/>
      <c r="P188" s="399"/>
      <c r="Q188" s="399"/>
      <c r="R188" s="482"/>
      <c r="S188" s="482"/>
      <c r="T188" s="482"/>
      <c r="U188" s="482"/>
      <c r="V188" s="481"/>
      <c r="W188" s="399"/>
      <c r="X188" s="399"/>
      <c r="Y188" s="434"/>
      <c r="Z188" s="434"/>
      <c r="AA188" s="434"/>
      <c r="AB188" s="482"/>
      <c r="AC188" s="401"/>
    </row>
    <row r="189" spans="1:29" ht="26.25">
      <c r="A189" s="451" t="s">
        <v>5855</v>
      </c>
      <c r="B189" s="451" t="s">
        <v>5749</v>
      </c>
      <c r="C189" s="151" t="s">
        <v>5675</v>
      </c>
      <c r="D189" s="151" t="s">
        <v>1458</v>
      </c>
      <c r="E189" s="151">
        <v>302</v>
      </c>
      <c r="F189" s="451" t="s">
        <v>3320</v>
      </c>
      <c r="G189" s="145" t="s">
        <v>1906</v>
      </c>
      <c r="H189" s="145" t="s">
        <v>2685</v>
      </c>
      <c r="I189" s="40" t="s">
        <v>5652</v>
      </c>
      <c r="J189" s="40" t="s">
        <v>5856</v>
      </c>
      <c r="K189" s="40" t="s">
        <v>5640</v>
      </c>
      <c r="L189" s="40" t="s">
        <v>136</v>
      </c>
      <c r="M189" s="40" t="s">
        <v>136</v>
      </c>
      <c r="N189" s="433">
        <f t="shared" si="2"/>
        <v>0</v>
      </c>
      <c r="O189" s="434"/>
      <c r="P189" s="399"/>
      <c r="Q189" s="399"/>
      <c r="R189" s="514"/>
      <c r="S189" s="482"/>
      <c r="T189" s="482"/>
      <c r="U189" s="514"/>
      <c r="V189" s="481"/>
      <c r="W189" s="399"/>
      <c r="X189" s="399"/>
      <c r="Y189" s="515"/>
      <c r="Z189" s="434"/>
      <c r="AA189" s="434"/>
      <c r="AB189" s="434"/>
      <c r="AC189" s="401"/>
    </row>
    <row r="190" spans="1:29" ht="26.25">
      <c r="A190" s="151" t="s">
        <v>5857</v>
      </c>
      <c r="B190" s="451" t="s">
        <v>5858</v>
      </c>
      <c r="C190" s="151" t="s">
        <v>5675</v>
      </c>
      <c r="D190" s="151" t="s">
        <v>1458</v>
      </c>
      <c r="E190" s="151">
        <v>303</v>
      </c>
      <c r="F190" s="151" t="s">
        <v>1606</v>
      </c>
      <c r="G190" s="145" t="s">
        <v>3314</v>
      </c>
      <c r="H190" s="145" t="s">
        <v>2685</v>
      </c>
      <c r="I190" s="40" t="s">
        <v>5652</v>
      </c>
      <c r="J190" s="40" t="s">
        <v>5859</v>
      </c>
      <c r="K190" s="40" t="s">
        <v>5640</v>
      </c>
      <c r="L190" s="40" t="s">
        <v>136</v>
      </c>
      <c r="M190" s="40" t="s">
        <v>136</v>
      </c>
      <c r="N190" s="433">
        <f t="shared" si="2"/>
        <v>0</v>
      </c>
      <c r="O190" s="434"/>
      <c r="P190" s="399"/>
      <c r="Q190" s="399"/>
      <c r="R190" s="514"/>
      <c r="S190" s="482"/>
      <c r="T190" s="482"/>
      <c r="U190" s="514"/>
      <c r="V190" s="481"/>
      <c r="W190" s="399"/>
      <c r="X190" s="399"/>
      <c r="Y190" s="515"/>
      <c r="Z190" s="434"/>
      <c r="AA190" s="434"/>
      <c r="AB190" s="434"/>
      <c r="AC190" s="401"/>
    </row>
    <row r="191" spans="1:29" ht="26.25">
      <c r="A191" s="151" t="s">
        <v>5860</v>
      </c>
      <c r="B191" s="451" t="s">
        <v>5749</v>
      </c>
      <c r="C191" s="151" t="s">
        <v>5675</v>
      </c>
      <c r="D191" s="151" t="s">
        <v>1458</v>
      </c>
      <c r="E191" s="151">
        <v>304</v>
      </c>
      <c r="F191" s="151" t="s">
        <v>1475</v>
      </c>
      <c r="G191" s="145" t="s">
        <v>1906</v>
      </c>
      <c r="H191" s="145" t="s">
        <v>2685</v>
      </c>
      <c r="I191" s="40" t="s">
        <v>5652</v>
      </c>
      <c r="J191" s="40" t="s">
        <v>5856</v>
      </c>
      <c r="K191" s="40" t="s">
        <v>5640</v>
      </c>
      <c r="L191" s="40" t="s">
        <v>136</v>
      </c>
      <c r="M191" s="40" t="s">
        <v>136</v>
      </c>
      <c r="N191" s="433">
        <f t="shared" si="2"/>
        <v>0</v>
      </c>
      <c r="O191" s="482"/>
      <c r="P191" s="399"/>
      <c r="Q191" s="399"/>
      <c r="R191" s="514"/>
      <c r="S191" s="482"/>
      <c r="T191" s="482"/>
      <c r="U191" s="514"/>
      <c r="V191" s="481"/>
      <c r="W191" s="399"/>
      <c r="X191" s="399"/>
      <c r="Y191" s="515"/>
      <c r="Z191" s="434"/>
      <c r="AA191" s="434"/>
      <c r="AB191" s="482"/>
      <c r="AC191" s="401"/>
    </row>
    <row r="192" spans="1:29" ht="26.25">
      <c r="A192" s="151" t="s">
        <v>1478</v>
      </c>
      <c r="B192" s="451" t="s">
        <v>5749</v>
      </c>
      <c r="C192" s="151" t="s">
        <v>134</v>
      </c>
      <c r="D192" s="151" t="s">
        <v>1458</v>
      </c>
      <c r="E192" s="151">
        <v>305</v>
      </c>
      <c r="F192" s="151" t="s">
        <v>1479</v>
      </c>
      <c r="G192" s="145" t="s">
        <v>3321</v>
      </c>
      <c r="H192" s="145" t="s">
        <v>2685</v>
      </c>
      <c r="I192" s="40" t="s">
        <v>5652</v>
      </c>
      <c r="J192" s="40" t="s">
        <v>5861</v>
      </c>
      <c r="K192" s="40" t="s">
        <v>5640</v>
      </c>
      <c r="L192" s="40" t="s">
        <v>136</v>
      </c>
      <c r="M192" s="40" t="s">
        <v>136</v>
      </c>
      <c r="N192" s="433">
        <f t="shared" si="2"/>
        <v>0</v>
      </c>
      <c r="O192" s="482"/>
      <c r="P192" s="399"/>
      <c r="Q192" s="399"/>
      <c r="R192" s="482"/>
      <c r="S192" s="482"/>
      <c r="T192" s="482"/>
      <c r="U192" s="482"/>
      <c r="V192" s="481"/>
      <c r="W192" s="399"/>
      <c r="X192" s="399"/>
      <c r="Y192" s="434"/>
      <c r="Z192" s="434"/>
      <c r="AA192" s="434"/>
      <c r="AB192" s="482"/>
      <c r="AC192" s="401"/>
    </row>
    <row r="193" spans="1:29" ht="26.25">
      <c r="A193" s="151" t="s">
        <v>1476</v>
      </c>
      <c r="B193" s="451" t="s">
        <v>5749</v>
      </c>
      <c r="C193" s="151" t="s">
        <v>134</v>
      </c>
      <c r="D193" s="151" t="s">
        <v>1458</v>
      </c>
      <c r="E193" s="151">
        <v>306</v>
      </c>
      <c r="F193" s="151" t="s">
        <v>1477</v>
      </c>
      <c r="G193" s="145" t="s">
        <v>3322</v>
      </c>
      <c r="H193" s="145" t="s">
        <v>2685</v>
      </c>
      <c r="I193" s="40" t="s">
        <v>5652</v>
      </c>
      <c r="J193" s="40" t="s">
        <v>5862</v>
      </c>
      <c r="K193" s="40" t="s">
        <v>5640</v>
      </c>
      <c r="L193" s="40" t="s">
        <v>136</v>
      </c>
      <c r="M193" s="40" t="s">
        <v>136</v>
      </c>
      <c r="N193" s="433">
        <f t="shared" si="2"/>
        <v>0</v>
      </c>
      <c r="O193" s="482"/>
      <c r="P193" s="399"/>
      <c r="Q193" s="399"/>
      <c r="R193" s="482"/>
      <c r="S193" s="482"/>
      <c r="T193" s="482"/>
      <c r="U193" s="482"/>
      <c r="V193" s="481"/>
      <c r="W193" s="399"/>
      <c r="X193" s="399"/>
      <c r="Y193" s="434"/>
      <c r="Z193" s="434"/>
      <c r="AA193" s="434"/>
      <c r="AB193" s="482"/>
      <c r="AC193" s="401"/>
    </row>
    <row r="194" spans="1:29" ht="26.25">
      <c r="A194" s="151" t="s">
        <v>1470</v>
      </c>
      <c r="B194" s="451" t="s">
        <v>5749</v>
      </c>
      <c r="C194" s="151" t="s">
        <v>134</v>
      </c>
      <c r="D194" s="151" t="s">
        <v>1458</v>
      </c>
      <c r="E194" s="151">
        <v>401</v>
      </c>
      <c r="F194" s="151" t="s">
        <v>1471</v>
      </c>
      <c r="G194" s="145" t="s">
        <v>3323</v>
      </c>
      <c r="H194" s="145" t="s">
        <v>2685</v>
      </c>
      <c r="I194" s="40" t="s">
        <v>5652</v>
      </c>
      <c r="J194" s="40" t="s">
        <v>5863</v>
      </c>
      <c r="K194" s="40" t="s">
        <v>5640</v>
      </c>
      <c r="L194" s="40" t="s">
        <v>136</v>
      </c>
      <c r="M194" s="40" t="s">
        <v>136</v>
      </c>
      <c r="N194" s="433">
        <f t="shared" si="2"/>
        <v>0</v>
      </c>
      <c r="O194" s="482"/>
      <c r="P194" s="399"/>
      <c r="Q194" s="399"/>
      <c r="R194" s="482"/>
      <c r="S194" s="482"/>
      <c r="T194" s="482"/>
      <c r="U194" s="482"/>
      <c r="V194" s="481"/>
      <c r="W194" s="399"/>
      <c r="X194" s="399"/>
      <c r="Y194" s="434"/>
      <c r="Z194" s="434"/>
      <c r="AA194" s="434"/>
      <c r="AB194" s="482"/>
      <c r="AC194" s="401"/>
    </row>
    <row r="195" spans="1:29" ht="26.25">
      <c r="A195" s="151" t="s">
        <v>1467</v>
      </c>
      <c r="B195" s="451" t="s">
        <v>5858</v>
      </c>
      <c r="C195" s="151" t="s">
        <v>134</v>
      </c>
      <c r="D195" s="151" t="s">
        <v>1458</v>
      </c>
      <c r="E195" s="151">
        <v>405</v>
      </c>
      <c r="F195" s="151" t="s">
        <v>1468</v>
      </c>
      <c r="G195" s="145" t="s">
        <v>3327</v>
      </c>
      <c r="H195" s="145" t="s">
        <v>5637</v>
      </c>
      <c r="I195" s="40" t="s">
        <v>5652</v>
      </c>
      <c r="J195" s="40" t="s">
        <v>5864</v>
      </c>
      <c r="K195" s="40" t="s">
        <v>5640</v>
      </c>
      <c r="L195" s="40">
        <v>1</v>
      </c>
      <c r="M195" s="40" t="s">
        <v>136</v>
      </c>
      <c r="N195" s="433">
        <f t="shared" si="2"/>
        <v>1</v>
      </c>
      <c r="O195" s="482"/>
      <c r="P195" s="399"/>
      <c r="Q195" s="399"/>
      <c r="R195" s="482"/>
      <c r="S195" s="482"/>
      <c r="T195" s="482"/>
      <c r="U195" s="482"/>
      <c r="V195" s="481"/>
      <c r="W195" s="399"/>
      <c r="X195" s="399"/>
      <c r="Y195" s="434"/>
      <c r="Z195" s="434"/>
      <c r="AA195" s="434"/>
      <c r="AB195" s="482"/>
      <c r="AC195" s="401"/>
    </row>
    <row r="196" spans="1:29" ht="26.25">
      <c r="A196" s="151" t="s">
        <v>1465</v>
      </c>
      <c r="B196" s="451" t="s">
        <v>5749</v>
      </c>
      <c r="C196" s="151" t="s">
        <v>134</v>
      </c>
      <c r="D196" s="151" t="s">
        <v>1458</v>
      </c>
      <c r="E196" s="151">
        <v>406</v>
      </c>
      <c r="F196" s="151" t="s">
        <v>1466</v>
      </c>
      <c r="G196" s="145" t="s">
        <v>3328</v>
      </c>
      <c r="H196" s="145" t="s">
        <v>5637</v>
      </c>
      <c r="I196" s="40" t="s">
        <v>5652</v>
      </c>
      <c r="J196" s="40" t="s">
        <v>5864</v>
      </c>
      <c r="K196" s="40" t="s">
        <v>5640</v>
      </c>
      <c r="L196" s="40">
        <v>1</v>
      </c>
      <c r="M196" s="40" t="s">
        <v>136</v>
      </c>
      <c r="N196" s="433">
        <f t="shared" si="2"/>
        <v>1</v>
      </c>
      <c r="O196" s="482"/>
      <c r="P196" s="399"/>
      <c r="Q196" s="399"/>
      <c r="R196" s="482"/>
      <c r="S196" s="482"/>
      <c r="T196" s="482"/>
      <c r="U196" s="482"/>
      <c r="V196" s="481"/>
      <c r="W196" s="399"/>
      <c r="X196" s="399"/>
      <c r="Y196" s="434"/>
      <c r="Z196" s="434"/>
      <c r="AA196" s="434"/>
      <c r="AB196" s="482"/>
      <c r="AC196" s="401"/>
    </row>
    <row r="197" spans="1:29" ht="26.25">
      <c r="A197" s="151" t="s">
        <v>1463</v>
      </c>
      <c r="B197" s="451" t="s">
        <v>5858</v>
      </c>
      <c r="C197" s="151" t="s">
        <v>134</v>
      </c>
      <c r="D197" s="151" t="s">
        <v>1458</v>
      </c>
      <c r="E197" s="151">
        <v>407</v>
      </c>
      <c r="F197" s="151" t="s">
        <v>1464</v>
      </c>
      <c r="G197" s="145" t="s">
        <v>3335</v>
      </c>
      <c r="H197" s="145" t="s">
        <v>5637</v>
      </c>
      <c r="I197" s="40" t="s">
        <v>5652</v>
      </c>
      <c r="J197" s="40" t="s">
        <v>5864</v>
      </c>
      <c r="K197" s="40" t="s">
        <v>5640</v>
      </c>
      <c r="L197" s="40">
        <v>1</v>
      </c>
      <c r="M197" s="40" t="s">
        <v>136</v>
      </c>
      <c r="N197" s="433">
        <f t="shared" si="2"/>
        <v>1</v>
      </c>
      <c r="O197" s="482"/>
      <c r="P197" s="399"/>
      <c r="Q197" s="399"/>
      <c r="R197" s="482"/>
      <c r="S197" s="482"/>
      <c r="T197" s="482"/>
      <c r="U197" s="448"/>
      <c r="V197" s="481"/>
      <c r="W197" s="399"/>
      <c r="X197" s="399"/>
      <c r="Y197" s="434"/>
      <c r="Z197" s="434"/>
      <c r="AA197" s="516"/>
      <c r="AB197" s="482"/>
      <c r="AC197" s="401"/>
    </row>
    <row r="198" spans="1:29" ht="26.25">
      <c r="A198" s="151" t="s">
        <v>1457</v>
      </c>
      <c r="B198" s="451" t="s">
        <v>5749</v>
      </c>
      <c r="C198" s="151" t="s">
        <v>134</v>
      </c>
      <c r="D198" s="151" t="s">
        <v>1458</v>
      </c>
      <c r="E198" s="151">
        <v>501</v>
      </c>
      <c r="F198" s="151" t="s">
        <v>1459</v>
      </c>
      <c r="G198" s="145" t="s">
        <v>3342</v>
      </c>
      <c r="H198" s="145" t="s">
        <v>5637</v>
      </c>
      <c r="I198" s="40" t="s">
        <v>5652</v>
      </c>
      <c r="J198" s="40" t="s">
        <v>5865</v>
      </c>
      <c r="K198" s="40" t="s">
        <v>5640</v>
      </c>
      <c r="L198" s="40">
        <v>1</v>
      </c>
      <c r="M198" s="40" t="s">
        <v>136</v>
      </c>
      <c r="N198" s="433">
        <f t="shared" ref="N198:N257" si="3">COUNTIF(L198:M198,1)</f>
        <v>1</v>
      </c>
      <c r="O198" s="482"/>
      <c r="P198" s="399"/>
      <c r="Q198" s="399"/>
      <c r="R198" s="482"/>
      <c r="S198" s="517"/>
      <c r="T198" s="482"/>
      <c r="U198" s="482"/>
      <c r="V198" s="481"/>
      <c r="W198" s="399"/>
      <c r="X198" s="399"/>
      <c r="Y198" s="434"/>
      <c r="Z198" s="434"/>
      <c r="AA198" s="434"/>
      <c r="AB198" s="482"/>
      <c r="AC198" s="401"/>
    </row>
    <row r="199" spans="1:29" ht="26.25">
      <c r="A199" s="151" t="s">
        <v>5866</v>
      </c>
      <c r="B199" s="451" t="s">
        <v>5749</v>
      </c>
      <c r="C199" s="151" t="s">
        <v>5675</v>
      </c>
      <c r="D199" s="151" t="s">
        <v>1458</v>
      </c>
      <c r="E199" s="151">
        <v>503</v>
      </c>
      <c r="F199" s="151" t="s">
        <v>1461</v>
      </c>
      <c r="G199" s="145" t="s">
        <v>3343</v>
      </c>
      <c r="H199" s="145" t="s">
        <v>2685</v>
      </c>
      <c r="I199" s="40" t="s">
        <v>5652</v>
      </c>
      <c r="J199" s="40" t="s">
        <v>5867</v>
      </c>
      <c r="K199" s="40" t="s">
        <v>5640</v>
      </c>
      <c r="L199" s="40">
        <v>1</v>
      </c>
      <c r="M199" s="40" t="s">
        <v>136</v>
      </c>
      <c r="N199" s="433">
        <f t="shared" si="3"/>
        <v>1</v>
      </c>
      <c r="O199" s="482"/>
      <c r="P199" s="399"/>
      <c r="Q199" s="399"/>
      <c r="R199" s="482"/>
      <c r="S199" s="482"/>
      <c r="T199" s="482"/>
      <c r="U199" s="482"/>
      <c r="V199" s="481"/>
      <c r="W199" s="399"/>
      <c r="X199" s="399"/>
      <c r="Y199" s="434"/>
      <c r="Z199" s="434"/>
      <c r="AA199" s="434"/>
      <c r="AB199" s="482"/>
      <c r="AC199" s="401"/>
    </row>
    <row r="200" spans="1:29" ht="26.25">
      <c r="A200" s="151" t="s">
        <v>1462</v>
      </c>
      <c r="B200" s="451" t="s">
        <v>5749</v>
      </c>
      <c r="C200" s="151" t="s">
        <v>134</v>
      </c>
      <c r="D200" s="151" t="s">
        <v>1458</v>
      </c>
      <c r="E200" s="151">
        <v>504</v>
      </c>
      <c r="F200" s="151" t="s">
        <v>1605</v>
      </c>
      <c r="G200" s="145" t="s">
        <v>3350</v>
      </c>
      <c r="H200" s="145" t="s">
        <v>2685</v>
      </c>
      <c r="I200" s="40" t="s">
        <v>5652</v>
      </c>
      <c r="J200" s="40" t="s">
        <v>5868</v>
      </c>
      <c r="K200" s="40" t="s">
        <v>5640</v>
      </c>
      <c r="L200" s="40" t="s">
        <v>136</v>
      </c>
      <c r="M200" s="40" t="s">
        <v>136</v>
      </c>
      <c r="N200" s="433">
        <f t="shared" si="3"/>
        <v>0</v>
      </c>
      <c r="O200" s="482"/>
      <c r="P200" s="399"/>
      <c r="Q200" s="399"/>
      <c r="R200" s="482"/>
      <c r="S200" s="517"/>
      <c r="T200" s="482"/>
      <c r="U200" s="482"/>
      <c r="V200" s="481"/>
      <c r="W200" s="399"/>
      <c r="X200" s="399"/>
      <c r="Y200" s="434"/>
      <c r="Z200" s="434"/>
      <c r="AA200" s="434"/>
      <c r="AB200" s="482"/>
      <c r="AC200" s="401"/>
    </row>
    <row r="201" spans="1:29" ht="26.25">
      <c r="A201" s="451" t="s">
        <v>5553</v>
      </c>
      <c r="B201" s="451" t="s">
        <v>5749</v>
      </c>
      <c r="C201" s="451" t="s">
        <v>134</v>
      </c>
      <c r="D201" s="451" t="s">
        <v>1458</v>
      </c>
      <c r="E201" s="451">
        <v>506</v>
      </c>
      <c r="F201" s="451" t="s">
        <v>5554</v>
      </c>
      <c r="G201" s="40" t="s">
        <v>5869</v>
      </c>
      <c r="H201" s="40" t="s">
        <v>5637</v>
      </c>
      <c r="I201" s="40" t="s">
        <v>5652</v>
      </c>
      <c r="J201" s="40">
        <v>63.68</v>
      </c>
      <c r="K201" s="40" t="s">
        <v>5640</v>
      </c>
      <c r="L201" s="40" t="s">
        <v>136</v>
      </c>
      <c r="M201" s="40" t="s">
        <v>136</v>
      </c>
      <c r="N201" s="433">
        <f t="shared" si="3"/>
        <v>0</v>
      </c>
      <c r="O201" s="482"/>
      <c r="P201" s="399"/>
      <c r="Q201" s="399"/>
      <c r="R201" s="482"/>
      <c r="S201" s="482"/>
      <c r="T201" s="482"/>
      <c r="U201" s="482"/>
      <c r="V201" s="481"/>
      <c r="W201" s="399"/>
      <c r="X201" s="399"/>
      <c r="Y201" s="434"/>
      <c r="Z201" s="434"/>
      <c r="AA201" s="434"/>
      <c r="AB201" s="482"/>
      <c r="AC201" s="401"/>
    </row>
    <row r="202" spans="1:29" ht="26.25">
      <c r="A202" s="151" t="s">
        <v>1492</v>
      </c>
      <c r="B202" s="451" t="s">
        <v>5749</v>
      </c>
      <c r="C202" s="151" t="s">
        <v>134</v>
      </c>
      <c r="D202" s="151" t="s">
        <v>1458</v>
      </c>
      <c r="E202" s="151" t="s">
        <v>75</v>
      </c>
      <c r="F202" s="151" t="s">
        <v>1493</v>
      </c>
      <c r="G202" s="145" t="s">
        <v>3286</v>
      </c>
      <c r="H202" s="145" t="s">
        <v>2685</v>
      </c>
      <c r="I202" s="40" t="s">
        <v>5652</v>
      </c>
      <c r="J202" s="40" t="s">
        <v>5870</v>
      </c>
      <c r="K202" s="40" t="s">
        <v>5640</v>
      </c>
      <c r="L202" s="40" t="s">
        <v>136</v>
      </c>
      <c r="M202" s="40" t="s">
        <v>136</v>
      </c>
      <c r="N202" s="433">
        <f t="shared" si="3"/>
        <v>0</v>
      </c>
      <c r="O202" s="482"/>
      <c r="P202" s="399"/>
      <c r="Q202" s="399"/>
      <c r="R202" s="482"/>
      <c r="S202" s="482"/>
      <c r="T202" s="482"/>
      <c r="U202" s="482"/>
      <c r="V202" s="481"/>
      <c r="W202" s="399"/>
      <c r="X202" s="399"/>
      <c r="Y202" s="434"/>
      <c r="Z202" s="434"/>
      <c r="AA202" s="434"/>
      <c r="AB202" s="482"/>
      <c r="AC202" s="401"/>
    </row>
    <row r="203" spans="1:29" ht="26.25">
      <c r="A203" s="151" t="s">
        <v>1490</v>
      </c>
      <c r="B203" s="451" t="s">
        <v>5749</v>
      </c>
      <c r="C203" s="151" t="s">
        <v>134</v>
      </c>
      <c r="D203" s="151" t="s">
        <v>1458</v>
      </c>
      <c r="E203" s="125" t="s">
        <v>373</v>
      </c>
      <c r="F203" s="151" t="s">
        <v>1491</v>
      </c>
      <c r="G203" s="145" t="s">
        <v>3293</v>
      </c>
      <c r="H203" s="145" t="s">
        <v>2685</v>
      </c>
      <c r="I203" s="40" t="s">
        <v>5652</v>
      </c>
      <c r="J203" s="40" t="s">
        <v>5871</v>
      </c>
      <c r="K203" s="40" t="s">
        <v>5640</v>
      </c>
      <c r="L203" s="40">
        <v>1</v>
      </c>
      <c r="M203" s="40" t="s">
        <v>136</v>
      </c>
      <c r="N203" s="433">
        <f t="shared" si="3"/>
        <v>1</v>
      </c>
      <c r="O203" s="482"/>
      <c r="P203" s="399"/>
      <c r="Q203" s="399"/>
      <c r="R203" s="482"/>
      <c r="S203" s="482"/>
      <c r="T203" s="482"/>
      <c r="U203" s="448"/>
      <c r="V203" s="481"/>
      <c r="W203" s="399"/>
      <c r="X203" s="399"/>
      <c r="Y203" s="434"/>
      <c r="Z203" s="434"/>
      <c r="AA203" s="516"/>
      <c r="AB203" s="482"/>
      <c r="AC203" s="401"/>
    </row>
    <row r="204" spans="1:29" ht="26.25">
      <c r="A204" s="151" t="s">
        <v>1488</v>
      </c>
      <c r="B204" s="451" t="s">
        <v>5749</v>
      </c>
      <c r="C204" s="151" t="s">
        <v>134</v>
      </c>
      <c r="D204" s="151" t="s">
        <v>1458</v>
      </c>
      <c r="E204" s="151" t="s">
        <v>369</v>
      </c>
      <c r="F204" s="151" t="s">
        <v>1489</v>
      </c>
      <c r="G204" s="145" t="s">
        <v>3297</v>
      </c>
      <c r="H204" s="145" t="s">
        <v>2685</v>
      </c>
      <c r="I204" s="40" t="s">
        <v>5652</v>
      </c>
      <c r="J204" s="40" t="s">
        <v>5872</v>
      </c>
      <c r="K204" s="40" t="s">
        <v>5640</v>
      </c>
      <c r="L204" s="40">
        <v>1</v>
      </c>
      <c r="M204" s="40" t="s">
        <v>136</v>
      </c>
      <c r="N204" s="433">
        <f t="shared" si="3"/>
        <v>1</v>
      </c>
      <c r="O204" s="482"/>
      <c r="P204" s="399"/>
      <c r="Q204" s="399"/>
      <c r="R204" s="482"/>
      <c r="S204" s="482"/>
      <c r="T204" s="482"/>
      <c r="U204" s="482"/>
      <c r="V204" s="481"/>
      <c r="W204" s="399"/>
      <c r="X204" s="399"/>
      <c r="Y204" s="434"/>
      <c r="Z204" s="434"/>
      <c r="AA204" s="434"/>
      <c r="AB204" s="482"/>
      <c r="AC204" s="401"/>
    </row>
    <row r="205" spans="1:29" ht="26.25">
      <c r="A205" s="151" t="s">
        <v>1486</v>
      </c>
      <c r="B205" s="451" t="s">
        <v>5749</v>
      </c>
      <c r="C205" s="151" t="s">
        <v>134</v>
      </c>
      <c r="D205" s="151" t="s">
        <v>1458</v>
      </c>
      <c r="E205" s="151" t="s">
        <v>69</v>
      </c>
      <c r="F205" s="151" t="s">
        <v>5873</v>
      </c>
      <c r="G205" s="145" t="s">
        <v>3301</v>
      </c>
      <c r="H205" s="145" t="s">
        <v>2685</v>
      </c>
      <c r="I205" s="40" t="s">
        <v>5652</v>
      </c>
      <c r="J205" s="40" t="s">
        <v>5874</v>
      </c>
      <c r="K205" s="40" t="s">
        <v>5640</v>
      </c>
      <c r="L205" s="40" t="s">
        <v>136</v>
      </c>
      <c r="M205" s="40" t="s">
        <v>136</v>
      </c>
      <c r="N205" s="433">
        <f t="shared" si="3"/>
        <v>0</v>
      </c>
      <c r="O205" s="482"/>
      <c r="P205" s="399"/>
      <c r="Q205" s="399"/>
      <c r="R205" s="482"/>
      <c r="S205" s="482"/>
      <c r="T205" s="482"/>
      <c r="U205" s="482"/>
      <c r="V205" s="481"/>
      <c r="W205" s="399"/>
      <c r="X205" s="399"/>
      <c r="Y205" s="434"/>
      <c r="Z205" s="434"/>
      <c r="AA205" s="434"/>
      <c r="AB205" s="482"/>
      <c r="AC205" s="401"/>
    </row>
    <row r="206" spans="1:29" ht="26.25">
      <c r="A206" s="151" t="s">
        <v>5875</v>
      </c>
      <c r="B206" s="451" t="s">
        <v>5749</v>
      </c>
      <c r="C206" s="151" t="s">
        <v>134</v>
      </c>
      <c r="D206" s="151" t="s">
        <v>1458</v>
      </c>
      <c r="E206" s="151" t="s">
        <v>5876</v>
      </c>
      <c r="F206" s="151" t="s">
        <v>5877</v>
      </c>
      <c r="G206" s="145" t="s">
        <v>5878</v>
      </c>
      <c r="H206" s="145" t="s">
        <v>2685</v>
      </c>
      <c r="I206" s="40" t="s">
        <v>5652</v>
      </c>
      <c r="J206" s="408">
        <v>198.03</v>
      </c>
      <c r="K206" s="409"/>
      <c r="L206" s="408" t="s">
        <v>136</v>
      </c>
      <c r="M206" s="408" t="s">
        <v>136</v>
      </c>
      <c r="N206" s="433">
        <f t="shared" si="3"/>
        <v>0</v>
      </c>
      <c r="O206" s="482"/>
      <c r="P206" s="399"/>
      <c r="Q206" s="399"/>
      <c r="R206" s="482"/>
      <c r="S206" s="482"/>
      <c r="T206" s="482"/>
      <c r="U206" s="482"/>
      <c r="V206" s="481"/>
      <c r="W206" s="399"/>
      <c r="X206" s="399"/>
      <c r="Y206" s="434"/>
      <c r="Z206" s="434"/>
      <c r="AA206" s="434"/>
      <c r="AB206" s="482"/>
      <c r="AC206" s="401"/>
    </row>
    <row r="207" spans="1:29" ht="26.25" hidden="1">
      <c r="A207" s="150" t="s">
        <v>423</v>
      </c>
      <c r="B207" s="151" t="s">
        <v>424</v>
      </c>
      <c r="C207" s="151" t="s">
        <v>425</v>
      </c>
      <c r="D207" s="151" t="s">
        <v>418</v>
      </c>
      <c r="E207" s="151">
        <v>402</v>
      </c>
      <c r="F207" s="151" t="s">
        <v>426</v>
      </c>
      <c r="G207" s="145" t="s">
        <v>1909</v>
      </c>
      <c r="H207" s="145" t="s">
        <v>2685</v>
      </c>
      <c r="I207" s="40" t="s">
        <v>5767</v>
      </c>
      <c r="J207" s="40" t="s">
        <v>5879</v>
      </c>
      <c r="K207" s="40" t="str">
        <f>IFERROR(VLOOKUP(A207,'[1]LMO 정리'!$A$2:$J$44,10,0),"")</f>
        <v/>
      </c>
      <c r="L207" s="40" t="s">
        <v>136</v>
      </c>
      <c r="M207" s="40" t="s">
        <v>136</v>
      </c>
      <c r="N207" s="433">
        <f t="shared" si="3"/>
        <v>0</v>
      </c>
      <c r="O207" s="434"/>
      <c r="P207" s="399"/>
      <c r="Q207" s="399"/>
      <c r="R207" s="434"/>
      <c r="S207" s="434"/>
      <c r="T207" s="434"/>
      <c r="U207" s="434"/>
      <c r="V207" s="485"/>
      <c r="W207" s="399"/>
      <c r="X207" s="399"/>
      <c r="Y207" s="434"/>
      <c r="Z207" s="434"/>
      <c r="AA207" s="434"/>
      <c r="AB207" s="434"/>
      <c r="AC207" s="401"/>
    </row>
    <row r="208" spans="1:29" ht="26.25" hidden="1">
      <c r="A208" s="150" t="s">
        <v>421</v>
      </c>
      <c r="B208" s="151" t="s">
        <v>416</v>
      </c>
      <c r="C208" s="151" t="s">
        <v>417</v>
      </c>
      <c r="D208" s="151" t="s">
        <v>418</v>
      </c>
      <c r="E208" s="151" t="s">
        <v>75</v>
      </c>
      <c r="F208" s="151" t="s">
        <v>422</v>
      </c>
      <c r="G208" s="145" t="s">
        <v>1907</v>
      </c>
      <c r="H208" s="145" t="s">
        <v>2685</v>
      </c>
      <c r="I208" s="40" t="s">
        <v>5648</v>
      </c>
      <c r="J208" s="40" t="s">
        <v>5880</v>
      </c>
      <c r="K208" s="40" t="s">
        <v>5640</v>
      </c>
      <c r="L208" s="40" t="s">
        <v>136</v>
      </c>
      <c r="M208" s="40" t="s">
        <v>136</v>
      </c>
      <c r="N208" s="433">
        <f t="shared" si="3"/>
        <v>0</v>
      </c>
      <c r="O208" s="434"/>
      <c r="P208" s="399"/>
      <c r="Q208" s="399"/>
      <c r="R208" s="434"/>
      <c r="S208" s="434"/>
      <c r="T208" s="434"/>
      <c r="U208" s="434"/>
      <c r="V208" s="485"/>
      <c r="W208" s="399"/>
      <c r="X208" s="399"/>
      <c r="Y208" s="434"/>
      <c r="Z208" s="434"/>
      <c r="AA208" s="434"/>
      <c r="AB208" s="434"/>
      <c r="AC208" s="401"/>
    </row>
    <row r="209" spans="1:29" ht="26.25" hidden="1">
      <c r="A209" s="151" t="s">
        <v>415</v>
      </c>
      <c r="B209" s="151" t="s">
        <v>416</v>
      </c>
      <c r="C209" s="151" t="s">
        <v>417</v>
      </c>
      <c r="D209" s="151" t="s">
        <v>418</v>
      </c>
      <c r="E209" s="151" t="s">
        <v>73</v>
      </c>
      <c r="F209" s="151" t="s">
        <v>419</v>
      </c>
      <c r="G209" s="145" t="s">
        <v>1908</v>
      </c>
      <c r="H209" s="145" t="s">
        <v>5637</v>
      </c>
      <c r="I209" s="40" t="s">
        <v>5648</v>
      </c>
      <c r="J209" s="40" t="s">
        <v>5881</v>
      </c>
      <c r="K209" s="40" t="s">
        <v>5640</v>
      </c>
      <c r="L209" s="40">
        <v>1</v>
      </c>
      <c r="M209" s="40" t="s">
        <v>136</v>
      </c>
      <c r="N209" s="433">
        <f t="shared" si="3"/>
        <v>1</v>
      </c>
      <c r="O209" s="434"/>
      <c r="P209" s="399"/>
      <c r="Q209" s="399"/>
      <c r="R209" s="434"/>
      <c r="S209" s="434"/>
      <c r="T209" s="434"/>
      <c r="U209" s="434"/>
      <c r="V209" s="485"/>
      <c r="W209" s="399"/>
      <c r="X209" s="399"/>
      <c r="Y209" s="434"/>
      <c r="Z209" s="434"/>
      <c r="AA209" s="434"/>
      <c r="AB209" s="434"/>
      <c r="AC209" s="401"/>
    </row>
    <row r="210" spans="1:29" ht="26.25" hidden="1">
      <c r="A210" s="570" t="s">
        <v>5531</v>
      </c>
      <c r="B210" s="151" t="s">
        <v>416</v>
      </c>
      <c r="C210" s="151" t="s">
        <v>417</v>
      </c>
      <c r="D210" s="151" t="s">
        <v>418</v>
      </c>
      <c r="E210" s="151" t="s">
        <v>387</v>
      </c>
      <c r="F210" s="151" t="s">
        <v>417</v>
      </c>
      <c r="G210" s="145" t="s">
        <v>5882</v>
      </c>
      <c r="H210" s="145" t="s">
        <v>2685</v>
      </c>
      <c r="I210" s="40" t="s">
        <v>5648</v>
      </c>
      <c r="J210" s="40" t="s">
        <v>5880</v>
      </c>
      <c r="K210" s="40" t="s">
        <v>5640</v>
      </c>
      <c r="L210" s="40">
        <v>1</v>
      </c>
      <c r="M210" s="40">
        <v>1</v>
      </c>
      <c r="N210" s="433">
        <f t="shared" si="3"/>
        <v>2</v>
      </c>
      <c r="O210" s="434"/>
      <c r="P210" s="399"/>
      <c r="Q210" s="399"/>
      <c r="R210" s="434"/>
      <c r="S210" s="434"/>
      <c r="T210" s="434"/>
      <c r="U210" s="434"/>
      <c r="V210" s="485"/>
      <c r="W210" s="399"/>
      <c r="X210" s="399"/>
      <c r="Y210" s="434"/>
      <c r="Z210" s="434"/>
      <c r="AA210" s="434"/>
      <c r="AB210" s="434"/>
      <c r="AC210" s="401"/>
    </row>
    <row r="211" spans="1:29" ht="26.25" hidden="1">
      <c r="A211" s="151" t="s">
        <v>435</v>
      </c>
      <c r="B211" s="151" t="s">
        <v>424</v>
      </c>
      <c r="C211" s="151" t="s">
        <v>433</v>
      </c>
      <c r="D211" s="151" t="s">
        <v>428</v>
      </c>
      <c r="E211" s="151">
        <v>102</v>
      </c>
      <c r="F211" s="151" t="s">
        <v>436</v>
      </c>
      <c r="G211" s="145" t="s">
        <v>1915</v>
      </c>
      <c r="H211" s="145" t="s">
        <v>2685</v>
      </c>
      <c r="I211" s="40" t="s">
        <v>5883</v>
      </c>
      <c r="J211" s="40" t="s">
        <v>5884</v>
      </c>
      <c r="K211" s="40" t="s">
        <v>5640</v>
      </c>
      <c r="L211" s="40">
        <v>1</v>
      </c>
      <c r="M211" s="40" t="s">
        <v>136</v>
      </c>
      <c r="N211" s="433">
        <f t="shared" si="3"/>
        <v>1</v>
      </c>
      <c r="O211" s="434"/>
      <c r="P211" s="399"/>
      <c r="Q211" s="399"/>
      <c r="R211" s="434"/>
      <c r="S211" s="518"/>
      <c r="T211" s="434"/>
      <c r="U211" s="434"/>
      <c r="V211" s="485"/>
      <c r="W211" s="399"/>
      <c r="X211" s="399"/>
      <c r="Y211" s="434"/>
      <c r="Z211" s="518"/>
      <c r="AA211" s="434"/>
      <c r="AB211" s="434"/>
      <c r="AC211" s="401"/>
    </row>
    <row r="212" spans="1:29" ht="26.25" hidden="1">
      <c r="A212" s="151" t="s">
        <v>432</v>
      </c>
      <c r="B212" s="151" t="s">
        <v>424</v>
      </c>
      <c r="C212" s="151" t="s">
        <v>433</v>
      </c>
      <c r="D212" s="151" t="s">
        <v>428</v>
      </c>
      <c r="E212" s="151">
        <v>103</v>
      </c>
      <c r="F212" s="151" t="s">
        <v>434</v>
      </c>
      <c r="G212" s="145" t="s">
        <v>1916</v>
      </c>
      <c r="H212" s="145" t="s">
        <v>2685</v>
      </c>
      <c r="I212" s="40" t="s">
        <v>5883</v>
      </c>
      <c r="J212" s="40" t="s">
        <v>5884</v>
      </c>
      <c r="K212" s="40" t="s">
        <v>5640</v>
      </c>
      <c r="L212" s="40">
        <v>1</v>
      </c>
      <c r="M212" s="40" t="s">
        <v>136</v>
      </c>
      <c r="N212" s="433">
        <f t="shared" si="3"/>
        <v>1</v>
      </c>
      <c r="O212" s="434"/>
      <c r="P212" s="399"/>
      <c r="Q212" s="399"/>
      <c r="R212" s="434"/>
      <c r="S212" s="518"/>
      <c r="T212" s="434"/>
      <c r="U212" s="434"/>
      <c r="V212" s="485"/>
      <c r="W212" s="399"/>
      <c r="X212" s="399"/>
      <c r="Y212" s="434"/>
      <c r="Z212" s="518"/>
      <c r="AA212" s="434"/>
      <c r="AB212" s="434"/>
      <c r="AC212" s="401"/>
    </row>
    <row r="213" spans="1:29" ht="26.25" hidden="1">
      <c r="A213" s="151" t="s">
        <v>430</v>
      </c>
      <c r="B213" s="151" t="s">
        <v>424</v>
      </c>
      <c r="C213" s="151" t="s">
        <v>427</v>
      </c>
      <c r="D213" s="151" t="s">
        <v>428</v>
      </c>
      <c r="E213" s="151">
        <v>211</v>
      </c>
      <c r="F213" s="151" t="s">
        <v>431</v>
      </c>
      <c r="G213" s="145" t="s">
        <v>1917</v>
      </c>
      <c r="H213" s="145" t="s">
        <v>2685</v>
      </c>
      <c r="I213" s="40" t="s">
        <v>5767</v>
      </c>
      <c r="J213" s="40" t="s">
        <v>5885</v>
      </c>
      <c r="K213" s="40" t="s">
        <v>5640</v>
      </c>
      <c r="L213" s="40" t="s">
        <v>136</v>
      </c>
      <c r="M213" s="40" t="s">
        <v>136</v>
      </c>
      <c r="N213" s="433">
        <f t="shared" si="3"/>
        <v>0</v>
      </c>
      <c r="O213" s="434"/>
      <c r="P213" s="399"/>
      <c r="Q213" s="399"/>
      <c r="R213" s="434"/>
      <c r="S213" s="484"/>
      <c r="T213" s="434"/>
      <c r="U213" s="434"/>
      <c r="V213" s="485"/>
      <c r="W213" s="399"/>
      <c r="X213" s="399"/>
      <c r="Y213" s="434"/>
      <c r="Z213" s="434"/>
      <c r="AA213" s="434"/>
      <c r="AB213" s="434"/>
      <c r="AC213" s="401"/>
    </row>
    <row r="214" spans="1:29" ht="26.25" hidden="1">
      <c r="A214" s="150" t="s">
        <v>441</v>
      </c>
      <c r="B214" s="151" t="s">
        <v>424</v>
      </c>
      <c r="C214" s="151" t="s">
        <v>442</v>
      </c>
      <c r="D214" s="151" t="s">
        <v>428</v>
      </c>
      <c r="E214" s="151" t="s">
        <v>75</v>
      </c>
      <c r="F214" s="151" t="s">
        <v>443</v>
      </c>
      <c r="G214" s="145" t="s">
        <v>1911</v>
      </c>
      <c r="H214" s="145" t="s">
        <v>2685</v>
      </c>
      <c r="I214" s="40" t="s">
        <v>5883</v>
      </c>
      <c r="J214" s="40" t="s">
        <v>5886</v>
      </c>
      <c r="K214" s="40" t="s">
        <v>5640</v>
      </c>
      <c r="L214" s="40" t="s">
        <v>136</v>
      </c>
      <c r="M214" s="40" t="s">
        <v>136</v>
      </c>
      <c r="N214" s="433">
        <f t="shared" si="3"/>
        <v>0</v>
      </c>
      <c r="O214" s="434"/>
      <c r="P214" s="399"/>
      <c r="Q214" s="399"/>
      <c r="R214" s="434"/>
      <c r="S214" s="518"/>
      <c r="T214" s="434"/>
      <c r="U214" s="434"/>
      <c r="V214" s="485"/>
      <c r="W214" s="399"/>
      <c r="X214" s="399"/>
      <c r="Y214" s="434"/>
      <c r="Z214" s="518"/>
      <c r="AA214" s="434"/>
      <c r="AB214" s="434"/>
      <c r="AC214" s="401"/>
    </row>
    <row r="215" spans="1:29" ht="26.25" hidden="1">
      <c r="A215" s="151" t="s">
        <v>439</v>
      </c>
      <c r="B215" s="151" t="s">
        <v>424</v>
      </c>
      <c r="C215" s="151" t="s">
        <v>433</v>
      </c>
      <c r="D215" s="151" t="s">
        <v>428</v>
      </c>
      <c r="E215" s="151" t="s">
        <v>373</v>
      </c>
      <c r="F215" s="151" t="s">
        <v>440</v>
      </c>
      <c r="G215" s="145" t="s">
        <v>1913</v>
      </c>
      <c r="H215" s="145" t="s">
        <v>2685</v>
      </c>
      <c r="I215" s="40" t="s">
        <v>5883</v>
      </c>
      <c r="J215" s="40" t="s">
        <v>5887</v>
      </c>
      <c r="K215" s="40" t="s">
        <v>5640</v>
      </c>
      <c r="L215" s="40" t="s">
        <v>136</v>
      </c>
      <c r="M215" s="40" t="s">
        <v>136</v>
      </c>
      <c r="N215" s="433">
        <f t="shared" si="3"/>
        <v>0</v>
      </c>
      <c r="O215" s="434"/>
      <c r="P215" s="399"/>
      <c r="Q215" s="399"/>
      <c r="R215" s="434"/>
      <c r="S215" s="518"/>
      <c r="T215" s="434"/>
      <c r="U215" s="434"/>
      <c r="V215" s="485"/>
      <c r="W215" s="399"/>
      <c r="X215" s="399"/>
      <c r="Y215" s="434"/>
      <c r="Z215" s="518"/>
      <c r="AA215" s="434"/>
      <c r="AB215" s="434"/>
      <c r="AC215" s="401"/>
    </row>
    <row r="216" spans="1:29" ht="26.25" hidden="1">
      <c r="A216" s="151" t="s">
        <v>437</v>
      </c>
      <c r="B216" s="151" t="s">
        <v>424</v>
      </c>
      <c r="C216" s="151" t="s">
        <v>433</v>
      </c>
      <c r="D216" s="151" t="s">
        <v>428</v>
      </c>
      <c r="E216" s="151" t="s">
        <v>369</v>
      </c>
      <c r="F216" s="151" t="s">
        <v>438</v>
      </c>
      <c r="G216" s="145" t="s">
        <v>1914</v>
      </c>
      <c r="H216" s="145" t="s">
        <v>2685</v>
      </c>
      <c r="I216" s="40" t="s">
        <v>5883</v>
      </c>
      <c r="J216" s="40" t="s">
        <v>5887</v>
      </c>
      <c r="K216" s="40" t="s">
        <v>5640</v>
      </c>
      <c r="L216" s="40" t="s">
        <v>136</v>
      </c>
      <c r="M216" s="40" t="s">
        <v>136</v>
      </c>
      <c r="N216" s="433">
        <f t="shared" si="3"/>
        <v>0</v>
      </c>
      <c r="O216" s="434"/>
      <c r="P216" s="399"/>
      <c r="Q216" s="399"/>
      <c r="R216" s="434"/>
      <c r="S216" s="518"/>
      <c r="T216" s="434"/>
      <c r="U216" s="434"/>
      <c r="V216" s="485"/>
      <c r="W216" s="399"/>
      <c r="X216" s="399"/>
      <c r="Y216" s="434"/>
      <c r="Z216" s="518"/>
      <c r="AA216" s="434"/>
      <c r="AB216" s="434"/>
      <c r="AC216" s="401"/>
    </row>
    <row r="217" spans="1:29" ht="26.25" hidden="1">
      <c r="A217" s="580" t="s">
        <v>499</v>
      </c>
      <c r="B217" s="405" t="s">
        <v>5578</v>
      </c>
      <c r="C217" s="405" t="s">
        <v>24</v>
      </c>
      <c r="D217" s="405" t="s">
        <v>445</v>
      </c>
      <c r="E217" s="405">
        <v>101</v>
      </c>
      <c r="F217" s="151" t="s">
        <v>5604</v>
      </c>
      <c r="G217" s="397" t="s">
        <v>1933</v>
      </c>
      <c r="H217" s="145" t="s">
        <v>5680</v>
      </c>
      <c r="I217" s="40" t="s">
        <v>5648</v>
      </c>
      <c r="J217" s="40" t="s">
        <v>5902</v>
      </c>
      <c r="K217" s="40" t="s">
        <v>5640</v>
      </c>
      <c r="L217" s="40">
        <v>1</v>
      </c>
      <c r="M217" s="40">
        <v>1</v>
      </c>
      <c r="N217" s="433">
        <f t="shared" si="3"/>
        <v>2</v>
      </c>
      <c r="O217" s="482"/>
      <c r="P217" s="398"/>
      <c r="Q217" s="398"/>
      <c r="R217" s="482"/>
      <c r="S217" s="482"/>
      <c r="T217" s="482"/>
      <c r="U217" s="482"/>
      <c r="V217" s="481"/>
      <c r="W217" s="398"/>
      <c r="X217" s="398"/>
      <c r="Y217" s="482"/>
      <c r="Z217" s="482"/>
      <c r="AA217" s="482"/>
      <c r="AB217" s="482"/>
      <c r="AC217" s="400"/>
    </row>
    <row r="218" spans="1:29" ht="26.25" hidden="1">
      <c r="A218" s="405" t="s">
        <v>486</v>
      </c>
      <c r="B218" s="405" t="s">
        <v>5578</v>
      </c>
      <c r="C218" s="405" t="s">
        <v>456</v>
      </c>
      <c r="D218" s="405" t="s">
        <v>445</v>
      </c>
      <c r="E218" s="405">
        <v>104</v>
      </c>
      <c r="F218" s="405" t="s">
        <v>5903</v>
      </c>
      <c r="G218" s="397" t="s">
        <v>5904</v>
      </c>
      <c r="H218" s="145" t="s">
        <v>5680</v>
      </c>
      <c r="I218" s="40" t="s">
        <v>5638</v>
      </c>
      <c r="J218" s="40" t="s">
        <v>5905</v>
      </c>
      <c r="K218" s="40" t="s">
        <v>5640</v>
      </c>
      <c r="L218" s="40" t="s">
        <v>136</v>
      </c>
      <c r="M218" s="40">
        <v>1</v>
      </c>
      <c r="N218" s="433">
        <f t="shared" si="3"/>
        <v>1</v>
      </c>
      <c r="O218" s="482"/>
      <c r="P218" s="398"/>
      <c r="Q218" s="398"/>
      <c r="R218" s="482"/>
      <c r="S218" s="482"/>
      <c r="T218" s="482"/>
      <c r="U218" s="482"/>
      <c r="V218" s="481"/>
      <c r="W218" s="398"/>
      <c r="X218" s="398"/>
      <c r="Y218" s="482"/>
      <c r="Z218" s="482"/>
      <c r="AA218" s="482"/>
      <c r="AB218" s="482"/>
      <c r="AC218" s="400"/>
    </row>
    <row r="219" spans="1:29" ht="20.25" hidden="1">
      <c r="A219" s="495" t="s">
        <v>6367</v>
      </c>
      <c r="B219" s="495" t="s">
        <v>5967</v>
      </c>
      <c r="C219" s="495" t="s">
        <v>6361</v>
      </c>
      <c r="D219" s="495" t="s">
        <v>5925</v>
      </c>
      <c r="E219" s="495">
        <v>109</v>
      </c>
      <c r="F219" s="495" t="s">
        <v>6368</v>
      </c>
      <c r="G219" s="436" t="s">
        <v>6369</v>
      </c>
      <c r="H219" s="436" t="s">
        <v>5700</v>
      </c>
      <c r="I219" s="436" t="s">
        <v>5735</v>
      </c>
      <c r="J219" s="436">
        <v>47.88</v>
      </c>
      <c r="K219" s="436"/>
      <c r="L219" s="426" t="s">
        <v>136</v>
      </c>
      <c r="M219" s="426" t="s">
        <v>136</v>
      </c>
      <c r="N219" s="437">
        <f t="shared" si="3"/>
        <v>0</v>
      </c>
      <c r="O219" s="489"/>
      <c r="P219" s="489"/>
      <c r="Q219" s="487"/>
      <c r="R219" s="497"/>
      <c r="S219" s="519"/>
      <c r="T219" s="489"/>
      <c r="U219" s="489"/>
      <c r="V219" s="489"/>
      <c r="W219" s="489"/>
      <c r="X219" s="487"/>
      <c r="Y219" s="489"/>
      <c r="Z219" s="487"/>
      <c r="AA219" s="487"/>
      <c r="AB219" s="487"/>
      <c r="AC219" s="487"/>
    </row>
    <row r="220" spans="1:29" ht="20.25" hidden="1">
      <c r="A220" s="495" t="s">
        <v>6394</v>
      </c>
      <c r="B220" s="495" t="s">
        <v>5967</v>
      </c>
      <c r="C220" s="495" t="s">
        <v>6361</v>
      </c>
      <c r="D220" s="495" t="s">
        <v>5925</v>
      </c>
      <c r="E220" s="495">
        <v>116</v>
      </c>
      <c r="F220" s="495" t="s">
        <v>6395</v>
      </c>
      <c r="G220" s="436" t="s">
        <v>6396</v>
      </c>
      <c r="H220" s="436" t="s">
        <v>2685</v>
      </c>
      <c r="I220" s="436" t="s">
        <v>6397</v>
      </c>
      <c r="J220" s="436">
        <v>48.23</v>
      </c>
      <c r="K220" s="436"/>
      <c r="L220" s="436">
        <v>1</v>
      </c>
      <c r="M220" s="436">
        <v>1</v>
      </c>
      <c r="N220" s="437">
        <f t="shared" si="3"/>
        <v>2</v>
      </c>
      <c r="O220" s="489"/>
      <c r="P220" s="489"/>
      <c r="Q220" s="487"/>
      <c r="R220" s="497"/>
      <c r="S220" s="519"/>
      <c r="T220" s="489"/>
      <c r="U220" s="489"/>
      <c r="V220" s="489"/>
      <c r="W220" s="489"/>
      <c r="X220" s="487"/>
      <c r="Y220" s="489"/>
      <c r="Z220" s="498"/>
      <c r="AA220" s="489"/>
      <c r="AB220" s="489"/>
      <c r="AC220" s="440"/>
    </row>
    <row r="221" spans="1:29" ht="26.25">
      <c r="A221" s="151" t="s">
        <v>448</v>
      </c>
      <c r="B221" s="151" t="s">
        <v>5552</v>
      </c>
      <c r="C221" s="151" t="s">
        <v>119</v>
      </c>
      <c r="D221" s="151" t="s">
        <v>445</v>
      </c>
      <c r="E221" s="151">
        <v>117</v>
      </c>
      <c r="F221" s="151" t="s">
        <v>449</v>
      </c>
      <c r="G221" s="145" t="s">
        <v>1940</v>
      </c>
      <c r="H221" s="145" t="s">
        <v>2685</v>
      </c>
      <c r="I221" s="40" t="s">
        <v>5890</v>
      </c>
      <c r="J221" s="40" t="s">
        <v>5891</v>
      </c>
      <c r="K221" s="40" t="s">
        <v>5640</v>
      </c>
      <c r="L221" s="40" t="s">
        <v>136</v>
      </c>
      <c r="M221" s="40" t="s">
        <v>136</v>
      </c>
      <c r="N221" s="433">
        <f t="shared" si="3"/>
        <v>0</v>
      </c>
      <c r="O221" s="482"/>
      <c r="P221" s="399"/>
      <c r="Q221" s="399"/>
      <c r="R221" s="482"/>
      <c r="S221" s="482"/>
      <c r="T221" s="482"/>
      <c r="U221" s="482"/>
      <c r="V221" s="481"/>
      <c r="W221" s="399"/>
      <c r="X221" s="399"/>
      <c r="Y221" s="434"/>
      <c r="Z221" s="434"/>
      <c r="AA221" s="434"/>
      <c r="AB221" s="482"/>
      <c r="AC221" s="401"/>
    </row>
    <row r="222" spans="1:29" ht="26.25" hidden="1">
      <c r="A222" s="580" t="s">
        <v>494</v>
      </c>
      <c r="B222" s="405" t="s">
        <v>5578</v>
      </c>
      <c r="C222" s="405" t="s">
        <v>47</v>
      </c>
      <c r="D222" s="405" t="s">
        <v>445</v>
      </c>
      <c r="E222" s="405">
        <v>120</v>
      </c>
      <c r="F222" s="405" t="s">
        <v>495</v>
      </c>
      <c r="G222" s="397" t="s">
        <v>1935</v>
      </c>
      <c r="H222" s="145" t="s">
        <v>5680</v>
      </c>
      <c r="I222" s="40" t="s">
        <v>5638</v>
      </c>
      <c r="J222" s="40" t="s">
        <v>5906</v>
      </c>
      <c r="K222" s="40" t="s">
        <v>5640</v>
      </c>
      <c r="L222" s="40" t="s">
        <v>136</v>
      </c>
      <c r="M222" s="40">
        <v>1</v>
      </c>
      <c r="N222" s="433">
        <f t="shared" si="3"/>
        <v>1</v>
      </c>
      <c r="O222" s="451"/>
      <c r="P222" s="151"/>
      <c r="Q222" s="151"/>
      <c r="R222" s="151"/>
      <c r="S222" s="451"/>
      <c r="T222" s="128"/>
      <c r="U222" s="127"/>
      <c r="V222" s="481"/>
      <c r="W222" s="398"/>
      <c r="X222" s="398"/>
      <c r="Y222" s="482"/>
      <c r="Z222" s="482"/>
      <c r="AA222" s="482"/>
      <c r="AB222" s="482"/>
      <c r="AC222" s="400"/>
    </row>
    <row r="223" spans="1:29" ht="26.25" hidden="1">
      <c r="A223" s="482" t="s">
        <v>3460</v>
      </c>
      <c r="B223" s="405" t="s">
        <v>5578</v>
      </c>
      <c r="C223" s="405" t="s">
        <v>298</v>
      </c>
      <c r="D223" s="405" t="s">
        <v>445</v>
      </c>
      <c r="E223" s="405">
        <v>206</v>
      </c>
      <c r="F223" s="482" t="s">
        <v>3461</v>
      </c>
      <c r="G223" s="397" t="s">
        <v>1946</v>
      </c>
      <c r="H223" s="145" t="s">
        <v>5700</v>
      </c>
      <c r="I223" s="40" t="s">
        <v>5641</v>
      </c>
      <c r="J223" s="40" t="s">
        <v>5907</v>
      </c>
      <c r="K223" s="40" t="s">
        <v>5640</v>
      </c>
      <c r="L223" s="40" t="s">
        <v>136</v>
      </c>
      <c r="M223" s="40" t="s">
        <v>136</v>
      </c>
      <c r="N223" s="433">
        <f t="shared" si="3"/>
        <v>0</v>
      </c>
      <c r="O223" s="482"/>
      <c r="P223" s="398"/>
      <c r="Q223" s="398"/>
      <c r="R223" s="405"/>
      <c r="S223" s="482"/>
      <c r="T223" s="405"/>
      <c r="U223" s="482"/>
      <c r="V223" s="481"/>
      <c r="W223" s="398"/>
      <c r="X223" s="398"/>
      <c r="Y223" s="482"/>
      <c r="Z223" s="482"/>
      <c r="AA223" s="482"/>
      <c r="AB223" s="482"/>
      <c r="AC223" s="400"/>
    </row>
    <row r="224" spans="1:29" ht="26.25">
      <c r="A224" s="150" t="s">
        <v>487</v>
      </c>
      <c r="B224" s="151" t="s">
        <v>5552</v>
      </c>
      <c r="C224" s="151" t="s">
        <v>119</v>
      </c>
      <c r="D224" s="151" t="s">
        <v>445</v>
      </c>
      <c r="E224" s="151">
        <v>220</v>
      </c>
      <c r="F224" s="151" t="s">
        <v>488</v>
      </c>
      <c r="G224" s="145" t="s">
        <v>1943</v>
      </c>
      <c r="H224" s="145" t="s">
        <v>5637</v>
      </c>
      <c r="I224" s="40" t="s">
        <v>5890</v>
      </c>
      <c r="J224" s="40" t="s">
        <v>5892</v>
      </c>
      <c r="K224" s="40" t="s">
        <v>5640</v>
      </c>
      <c r="L224" s="40" t="s">
        <v>136</v>
      </c>
      <c r="M224" s="40" t="s">
        <v>136</v>
      </c>
      <c r="N224" s="433">
        <f t="shared" si="3"/>
        <v>0</v>
      </c>
      <c r="O224" s="482"/>
      <c r="P224" s="399"/>
      <c r="Q224" s="399"/>
      <c r="R224" s="482"/>
      <c r="S224" s="482"/>
      <c r="T224" s="482"/>
      <c r="U224" s="482"/>
      <c r="V224" s="481"/>
      <c r="W224" s="399"/>
      <c r="X224" s="399"/>
      <c r="Y224" s="434"/>
      <c r="Z224" s="434"/>
      <c r="AA224" s="434"/>
      <c r="AB224" s="482"/>
      <c r="AC224" s="401"/>
    </row>
    <row r="225" spans="1:29" ht="20.25" hidden="1">
      <c r="A225" s="495" t="s">
        <v>6364</v>
      </c>
      <c r="B225" s="495" t="s">
        <v>5967</v>
      </c>
      <c r="C225" s="495" t="s">
        <v>5732</v>
      </c>
      <c r="D225" s="495" t="s">
        <v>5925</v>
      </c>
      <c r="E225" s="495">
        <v>305</v>
      </c>
      <c r="F225" s="495" t="s">
        <v>6365</v>
      </c>
      <c r="G225" s="436" t="s">
        <v>6366</v>
      </c>
      <c r="H225" s="436" t="s">
        <v>5700</v>
      </c>
      <c r="I225" s="436" t="s">
        <v>5710</v>
      </c>
      <c r="J225" s="436">
        <v>71.819999999999993</v>
      </c>
      <c r="K225" s="436"/>
      <c r="L225" s="426" t="s">
        <v>136</v>
      </c>
      <c r="M225" s="426" t="s">
        <v>136</v>
      </c>
      <c r="N225" s="437">
        <f t="shared" si="3"/>
        <v>0</v>
      </c>
      <c r="O225" s="489"/>
      <c r="P225" s="489"/>
      <c r="Q225" s="487"/>
      <c r="R225" s="497"/>
      <c r="S225" s="498"/>
      <c r="T225" s="489"/>
      <c r="U225" s="489"/>
      <c r="V225" s="489"/>
      <c r="W225" s="489"/>
      <c r="X225" s="487"/>
      <c r="Y225" s="489"/>
      <c r="Z225" s="498"/>
      <c r="AA225" s="489"/>
      <c r="AB225" s="489"/>
      <c r="AC225" s="487"/>
    </row>
    <row r="226" spans="1:29" ht="26.25" hidden="1">
      <c r="A226" s="405" t="s">
        <v>483</v>
      </c>
      <c r="B226" s="405" t="s">
        <v>5578</v>
      </c>
      <c r="C226" s="405" t="s">
        <v>456</v>
      </c>
      <c r="D226" s="405" t="s">
        <v>445</v>
      </c>
      <c r="E226" s="405">
        <v>309</v>
      </c>
      <c r="F226" s="405" t="s">
        <v>484</v>
      </c>
      <c r="G226" s="397" t="s">
        <v>1949</v>
      </c>
      <c r="H226" s="145" t="s">
        <v>5700</v>
      </c>
      <c r="I226" s="40" t="s">
        <v>5638</v>
      </c>
      <c r="J226" s="40" t="s">
        <v>5898</v>
      </c>
      <c r="K226" s="40" t="s">
        <v>5640</v>
      </c>
      <c r="L226" s="40">
        <v>1</v>
      </c>
      <c r="M226" s="40" t="s">
        <v>136</v>
      </c>
      <c r="N226" s="433">
        <f t="shared" si="3"/>
        <v>1</v>
      </c>
      <c r="O226" s="482"/>
      <c r="P226" s="398"/>
      <c r="Q226" s="398"/>
      <c r="R226" s="482"/>
      <c r="S226" s="482"/>
      <c r="T226" s="482"/>
      <c r="U226" s="482"/>
      <c r="V226" s="481"/>
      <c r="W226" s="398"/>
      <c r="X226" s="398"/>
      <c r="Y226" s="482"/>
      <c r="Z226" s="482"/>
      <c r="AA226" s="482"/>
      <c r="AB226" s="482"/>
      <c r="AC226" s="400"/>
    </row>
    <row r="227" spans="1:29" ht="26.25" hidden="1">
      <c r="A227" s="405" t="s">
        <v>5908</v>
      </c>
      <c r="B227" s="405" t="s">
        <v>5578</v>
      </c>
      <c r="C227" s="405" t="s">
        <v>456</v>
      </c>
      <c r="D227" s="405" t="s">
        <v>445</v>
      </c>
      <c r="E227" s="405">
        <v>310</v>
      </c>
      <c r="F227" s="405" t="s">
        <v>482</v>
      </c>
      <c r="G227" s="397" t="s">
        <v>1951</v>
      </c>
      <c r="H227" s="145" t="s">
        <v>5680</v>
      </c>
      <c r="I227" s="40" t="s">
        <v>5638</v>
      </c>
      <c r="J227" s="40" t="s">
        <v>5898</v>
      </c>
      <c r="K227" s="40" t="s">
        <v>5640</v>
      </c>
      <c r="L227" s="40" t="s">
        <v>136</v>
      </c>
      <c r="M227" s="40">
        <v>1</v>
      </c>
      <c r="N227" s="433">
        <f t="shared" si="3"/>
        <v>1</v>
      </c>
      <c r="O227" s="482"/>
      <c r="P227" s="398"/>
      <c r="Q227" s="398"/>
      <c r="R227" s="482"/>
      <c r="S227" s="482"/>
      <c r="T227" s="482"/>
      <c r="U227" s="482"/>
      <c r="V227" s="481"/>
      <c r="W227" s="398"/>
      <c r="X227" s="398"/>
      <c r="Y227" s="482"/>
      <c r="Z227" s="482"/>
      <c r="AA227" s="482"/>
      <c r="AB227" s="482"/>
      <c r="AC227" s="400"/>
    </row>
    <row r="228" spans="1:29" ht="26.25" hidden="1">
      <c r="A228" s="405" t="s">
        <v>478</v>
      </c>
      <c r="B228" s="405" t="s">
        <v>5578</v>
      </c>
      <c r="C228" s="405" t="s">
        <v>456</v>
      </c>
      <c r="D228" s="405" t="s">
        <v>445</v>
      </c>
      <c r="E228" s="405">
        <v>317</v>
      </c>
      <c r="F228" s="405" t="s">
        <v>479</v>
      </c>
      <c r="G228" s="397" t="s">
        <v>1953</v>
      </c>
      <c r="H228" s="145" t="s">
        <v>5680</v>
      </c>
      <c r="I228" s="40" t="s">
        <v>5638</v>
      </c>
      <c r="J228" s="40" t="s">
        <v>5909</v>
      </c>
      <c r="K228" s="40" t="s">
        <v>5640</v>
      </c>
      <c r="L228" s="40" t="s">
        <v>136</v>
      </c>
      <c r="M228" s="40">
        <v>1</v>
      </c>
      <c r="N228" s="433">
        <f t="shared" si="3"/>
        <v>1</v>
      </c>
      <c r="O228" s="482"/>
      <c r="P228" s="398"/>
      <c r="Q228" s="398"/>
      <c r="R228" s="482"/>
      <c r="S228" s="482"/>
      <c r="T228" s="482"/>
      <c r="U228" s="482"/>
      <c r="V228" s="481"/>
      <c r="W228" s="398"/>
      <c r="X228" s="398"/>
      <c r="Y228" s="482"/>
      <c r="Z228" s="482"/>
      <c r="AA228" s="482"/>
      <c r="AB228" s="482"/>
      <c r="AC228" s="400"/>
    </row>
    <row r="229" spans="1:29" ht="26.25" hidden="1">
      <c r="A229" s="405" t="s">
        <v>476</v>
      </c>
      <c r="B229" s="405" t="s">
        <v>5578</v>
      </c>
      <c r="C229" s="405" t="s">
        <v>456</v>
      </c>
      <c r="D229" s="405" t="s">
        <v>445</v>
      </c>
      <c r="E229" s="405">
        <v>403</v>
      </c>
      <c r="F229" s="405" t="s">
        <v>477</v>
      </c>
      <c r="G229" s="397" t="s">
        <v>1954</v>
      </c>
      <c r="H229" s="145" t="s">
        <v>5680</v>
      </c>
      <c r="I229" s="40" t="s">
        <v>5638</v>
      </c>
      <c r="J229" s="40" t="s">
        <v>5910</v>
      </c>
      <c r="K229" s="40" t="s">
        <v>5640</v>
      </c>
      <c r="L229" s="40">
        <v>1</v>
      </c>
      <c r="M229" s="40" t="s">
        <v>136</v>
      </c>
      <c r="N229" s="433">
        <f t="shared" si="3"/>
        <v>1</v>
      </c>
      <c r="O229" s="520"/>
      <c r="P229" s="521"/>
      <c r="Q229" s="398"/>
      <c r="R229" s="521"/>
      <c r="S229" s="451"/>
      <c r="T229" s="521"/>
      <c r="U229" s="521"/>
      <c r="V229" s="521"/>
      <c r="W229" s="521"/>
      <c r="X229" s="521"/>
      <c r="Y229" s="521"/>
      <c r="Z229" s="503"/>
      <c r="AA229" s="521"/>
      <c r="AB229" s="522"/>
      <c r="AC229" s="400"/>
    </row>
    <row r="230" spans="1:29" ht="26.25" hidden="1">
      <c r="A230" s="405" t="s">
        <v>474</v>
      </c>
      <c r="B230" s="405" t="s">
        <v>5578</v>
      </c>
      <c r="C230" s="405" t="s">
        <v>348</v>
      </c>
      <c r="D230" s="405" t="s">
        <v>445</v>
      </c>
      <c r="E230" s="405">
        <v>406</v>
      </c>
      <c r="F230" s="405" t="s">
        <v>475</v>
      </c>
      <c r="G230" s="397" t="s">
        <v>1955</v>
      </c>
      <c r="H230" s="145" t="s">
        <v>5680</v>
      </c>
      <c r="I230" s="40" t="s">
        <v>5641</v>
      </c>
      <c r="J230" s="40" t="s">
        <v>5911</v>
      </c>
      <c r="K230" s="40" t="s">
        <v>5640</v>
      </c>
      <c r="L230" s="40" t="s">
        <v>136</v>
      </c>
      <c r="M230" s="40" t="s">
        <v>136</v>
      </c>
      <c r="N230" s="433">
        <f t="shared" si="3"/>
        <v>0</v>
      </c>
      <c r="O230" s="451"/>
      <c r="P230" s="151"/>
      <c r="Q230" s="398"/>
      <c r="R230" s="151"/>
      <c r="S230" s="504"/>
      <c r="T230" s="151"/>
      <c r="U230" s="151"/>
      <c r="V230" s="151"/>
      <c r="W230" s="151"/>
      <c r="X230" s="398"/>
      <c r="Y230" s="151"/>
      <c r="Z230" s="504"/>
      <c r="AA230" s="151"/>
      <c r="AB230" s="127"/>
      <c r="AC230" s="400"/>
    </row>
    <row r="231" spans="1:29" ht="26.25" hidden="1">
      <c r="A231" s="405" t="s">
        <v>472</v>
      </c>
      <c r="B231" s="405" t="s">
        <v>5578</v>
      </c>
      <c r="C231" s="405" t="s">
        <v>348</v>
      </c>
      <c r="D231" s="405" t="s">
        <v>445</v>
      </c>
      <c r="E231" s="405">
        <v>407</v>
      </c>
      <c r="F231" s="405" t="s">
        <v>473</v>
      </c>
      <c r="G231" s="397" t="s">
        <v>1957</v>
      </c>
      <c r="H231" s="145" t="s">
        <v>5680</v>
      </c>
      <c r="I231" s="40" t="s">
        <v>5641</v>
      </c>
      <c r="J231" s="40" t="s">
        <v>5898</v>
      </c>
      <c r="K231" s="40" t="s">
        <v>5640</v>
      </c>
      <c r="L231" s="40" t="s">
        <v>136</v>
      </c>
      <c r="M231" s="40" t="s">
        <v>136</v>
      </c>
      <c r="N231" s="433">
        <f t="shared" si="3"/>
        <v>0</v>
      </c>
      <c r="O231" s="451"/>
      <c r="P231" s="151"/>
      <c r="Q231" s="398"/>
      <c r="R231" s="151"/>
      <c r="S231" s="504"/>
      <c r="T231" s="151"/>
      <c r="U231" s="151"/>
      <c r="V231" s="151"/>
      <c r="W231" s="151"/>
      <c r="X231" s="398"/>
      <c r="Y231" s="151"/>
      <c r="Z231" s="504"/>
      <c r="AA231" s="151"/>
      <c r="AB231" s="127"/>
      <c r="AC231" s="400"/>
    </row>
    <row r="232" spans="1:29" ht="26.25" hidden="1">
      <c r="A232" s="580" t="s">
        <v>470</v>
      </c>
      <c r="B232" s="405" t="s">
        <v>5578</v>
      </c>
      <c r="C232" s="405" t="s">
        <v>348</v>
      </c>
      <c r="D232" s="405" t="s">
        <v>445</v>
      </c>
      <c r="E232" s="405">
        <v>408</v>
      </c>
      <c r="F232" s="405" t="s">
        <v>471</v>
      </c>
      <c r="G232" s="397" t="s">
        <v>1958</v>
      </c>
      <c r="H232" s="145" t="s">
        <v>5680</v>
      </c>
      <c r="I232" s="40" t="s">
        <v>5641</v>
      </c>
      <c r="J232" s="40" t="s">
        <v>5907</v>
      </c>
      <c r="K232" s="40" t="s">
        <v>5640</v>
      </c>
      <c r="L232" s="40" t="s">
        <v>136</v>
      </c>
      <c r="M232" s="40" t="s">
        <v>136</v>
      </c>
      <c r="N232" s="433">
        <f t="shared" si="3"/>
        <v>0</v>
      </c>
      <c r="O232" s="451"/>
      <c r="P232" s="151"/>
      <c r="Q232" s="398"/>
      <c r="R232" s="151"/>
      <c r="S232" s="504"/>
      <c r="T232" s="151"/>
      <c r="U232" s="151"/>
      <c r="V232" s="151"/>
      <c r="W232" s="151"/>
      <c r="X232" s="398"/>
      <c r="Y232" s="151"/>
      <c r="Z232" s="504"/>
      <c r="AA232" s="151"/>
      <c r="AB232" s="127"/>
      <c r="AC232" s="400"/>
    </row>
    <row r="233" spans="1:29" ht="26.25" hidden="1">
      <c r="A233" s="580" t="s">
        <v>468</v>
      </c>
      <c r="B233" s="405" t="s">
        <v>5578</v>
      </c>
      <c r="C233" s="405" t="s">
        <v>348</v>
      </c>
      <c r="D233" s="405" t="s">
        <v>445</v>
      </c>
      <c r="E233" s="405">
        <v>409</v>
      </c>
      <c r="F233" s="405" t="s">
        <v>469</v>
      </c>
      <c r="G233" s="397" t="s">
        <v>1959</v>
      </c>
      <c r="H233" s="145" t="s">
        <v>5680</v>
      </c>
      <c r="I233" s="40" t="s">
        <v>5641</v>
      </c>
      <c r="J233" s="40" t="s">
        <v>5907</v>
      </c>
      <c r="K233" s="40" t="s">
        <v>5640</v>
      </c>
      <c r="L233" s="40" t="s">
        <v>136</v>
      </c>
      <c r="M233" s="40" t="s">
        <v>136</v>
      </c>
      <c r="N233" s="433">
        <f t="shared" si="3"/>
        <v>0</v>
      </c>
      <c r="O233" s="451"/>
      <c r="P233" s="151"/>
      <c r="Q233" s="398"/>
      <c r="R233" s="151"/>
      <c r="S233" s="504"/>
      <c r="T233" s="151"/>
      <c r="U233" s="151"/>
      <c r="V233" s="151"/>
      <c r="W233" s="151"/>
      <c r="X233" s="398"/>
      <c r="Y233" s="151"/>
      <c r="Z233" s="504"/>
      <c r="AA233" s="151"/>
      <c r="AB233" s="127"/>
      <c r="AC233" s="400"/>
    </row>
    <row r="234" spans="1:29" ht="26.25" hidden="1">
      <c r="A234" s="580" t="s">
        <v>466</v>
      </c>
      <c r="B234" s="405" t="s">
        <v>5578</v>
      </c>
      <c r="C234" s="405" t="s">
        <v>348</v>
      </c>
      <c r="D234" s="405" t="s">
        <v>445</v>
      </c>
      <c r="E234" s="405">
        <v>410</v>
      </c>
      <c r="F234" s="405" t="s">
        <v>467</v>
      </c>
      <c r="G234" s="397" t="s">
        <v>1960</v>
      </c>
      <c r="H234" s="145" t="s">
        <v>5680</v>
      </c>
      <c r="I234" s="40" t="s">
        <v>5641</v>
      </c>
      <c r="J234" s="40" t="s">
        <v>5907</v>
      </c>
      <c r="K234" s="40" t="s">
        <v>5640</v>
      </c>
      <c r="L234" s="40" t="s">
        <v>136</v>
      </c>
      <c r="M234" s="40" t="s">
        <v>136</v>
      </c>
      <c r="N234" s="433">
        <f t="shared" si="3"/>
        <v>0</v>
      </c>
      <c r="O234" s="451"/>
      <c r="P234" s="151"/>
      <c r="Q234" s="398"/>
      <c r="R234" s="151"/>
      <c r="S234" s="504"/>
      <c r="T234" s="151"/>
      <c r="U234" s="151"/>
      <c r="V234" s="151"/>
      <c r="W234" s="151"/>
      <c r="X234" s="398"/>
      <c r="Y234" s="151"/>
      <c r="Z234" s="504"/>
      <c r="AA234" s="151"/>
      <c r="AB234" s="127"/>
      <c r="AC234" s="400"/>
    </row>
    <row r="235" spans="1:29" ht="26.25" hidden="1">
      <c r="A235" s="580" t="s">
        <v>464</v>
      </c>
      <c r="B235" s="405" t="s">
        <v>5578</v>
      </c>
      <c r="C235" s="405" t="s">
        <v>348</v>
      </c>
      <c r="D235" s="405" t="s">
        <v>445</v>
      </c>
      <c r="E235" s="405">
        <v>411</v>
      </c>
      <c r="F235" s="405" t="s">
        <v>465</v>
      </c>
      <c r="G235" s="397" t="s">
        <v>1961</v>
      </c>
      <c r="H235" s="145" t="s">
        <v>5680</v>
      </c>
      <c r="I235" s="40" t="s">
        <v>5641</v>
      </c>
      <c r="J235" s="40" t="s">
        <v>5912</v>
      </c>
      <c r="K235" s="40" t="s">
        <v>5640</v>
      </c>
      <c r="L235" s="40" t="s">
        <v>136</v>
      </c>
      <c r="M235" s="40" t="s">
        <v>136</v>
      </c>
      <c r="N235" s="433">
        <f t="shared" si="3"/>
        <v>0</v>
      </c>
      <c r="O235" s="451"/>
      <c r="P235" s="151"/>
      <c r="Q235" s="398"/>
      <c r="R235" s="151"/>
      <c r="S235" s="504"/>
      <c r="T235" s="151"/>
      <c r="U235" s="151"/>
      <c r="V235" s="151"/>
      <c r="W235" s="151"/>
      <c r="X235" s="398"/>
      <c r="Y235" s="151"/>
      <c r="Z235" s="504"/>
      <c r="AA235" s="151"/>
      <c r="AB235" s="127"/>
      <c r="AC235" s="400"/>
    </row>
    <row r="236" spans="1:29" ht="26.25" hidden="1">
      <c r="A236" s="580" t="s">
        <v>462</v>
      </c>
      <c r="B236" s="405" t="s">
        <v>5578</v>
      </c>
      <c r="C236" s="405" t="s">
        <v>348</v>
      </c>
      <c r="D236" s="405" t="s">
        <v>445</v>
      </c>
      <c r="E236" s="405">
        <v>412</v>
      </c>
      <c r="F236" s="405" t="s">
        <v>463</v>
      </c>
      <c r="G236" s="397" t="s">
        <v>1962</v>
      </c>
      <c r="H236" s="145" t="s">
        <v>5680</v>
      </c>
      <c r="I236" s="40" t="s">
        <v>5641</v>
      </c>
      <c r="J236" s="40" t="s">
        <v>5913</v>
      </c>
      <c r="K236" s="40" t="s">
        <v>5640</v>
      </c>
      <c r="L236" s="40" t="s">
        <v>136</v>
      </c>
      <c r="M236" s="40" t="s">
        <v>136</v>
      </c>
      <c r="N236" s="433">
        <f t="shared" si="3"/>
        <v>0</v>
      </c>
      <c r="O236" s="451"/>
      <c r="P236" s="151"/>
      <c r="Q236" s="398"/>
      <c r="R236" s="151"/>
      <c r="S236" s="504"/>
      <c r="T236" s="151"/>
      <c r="U236" s="151"/>
      <c r="V236" s="151"/>
      <c r="W236" s="151"/>
      <c r="X236" s="398"/>
      <c r="Y236" s="151"/>
      <c r="Z236" s="504"/>
      <c r="AA236" s="151"/>
      <c r="AB236" s="127"/>
      <c r="AC236" s="400"/>
    </row>
    <row r="237" spans="1:29" ht="20.25" hidden="1">
      <c r="A237" s="495" t="s">
        <v>6376</v>
      </c>
      <c r="B237" s="495" t="s">
        <v>5967</v>
      </c>
      <c r="C237" s="489" t="s">
        <v>5816</v>
      </c>
      <c r="D237" s="495" t="s">
        <v>5925</v>
      </c>
      <c r="E237" s="495">
        <v>421</v>
      </c>
      <c r="F237" s="495" t="s">
        <v>6377</v>
      </c>
      <c r="G237" s="436" t="s">
        <v>6378</v>
      </c>
      <c r="H237" s="436" t="s">
        <v>5700</v>
      </c>
      <c r="I237" s="436" t="s">
        <v>6353</v>
      </c>
      <c r="J237" s="436">
        <v>23.54</v>
      </c>
      <c r="K237" s="436"/>
      <c r="L237" s="426" t="s">
        <v>136</v>
      </c>
      <c r="M237" s="426" t="s">
        <v>136</v>
      </c>
      <c r="N237" s="437">
        <f t="shared" si="3"/>
        <v>0</v>
      </c>
      <c r="O237" s="489"/>
      <c r="P237" s="489"/>
      <c r="Q237" s="487"/>
      <c r="R237" s="497"/>
      <c r="S237" s="489"/>
      <c r="T237" s="489"/>
      <c r="U237" s="487"/>
      <c r="V237" s="489"/>
      <c r="W237" s="489"/>
      <c r="X237" s="498"/>
      <c r="Y237" s="489"/>
      <c r="Z237" s="487"/>
      <c r="AA237" s="487"/>
      <c r="AB237" s="489"/>
      <c r="AC237" s="440"/>
    </row>
    <row r="238" spans="1:29" ht="26.25">
      <c r="A238" s="582" t="s">
        <v>5893</v>
      </c>
      <c r="B238" s="582" t="s">
        <v>5552</v>
      </c>
      <c r="C238" s="451" t="s">
        <v>2531</v>
      </c>
      <c r="D238" s="582" t="s">
        <v>445</v>
      </c>
      <c r="E238" s="582">
        <v>502</v>
      </c>
      <c r="F238" s="582" t="s">
        <v>5894</v>
      </c>
      <c r="G238" s="406" t="s">
        <v>5895</v>
      </c>
      <c r="H238" s="406" t="s">
        <v>5637</v>
      </c>
      <c r="I238" s="406" t="s">
        <v>5890</v>
      </c>
      <c r="J238" s="406">
        <v>23.94</v>
      </c>
      <c r="K238" s="40" t="s">
        <v>5640</v>
      </c>
      <c r="L238" s="40" t="s">
        <v>136</v>
      </c>
      <c r="M238" s="40" t="s">
        <v>136</v>
      </c>
      <c r="N238" s="433">
        <f t="shared" si="3"/>
        <v>0</v>
      </c>
      <c r="O238" s="482"/>
      <c r="P238" s="399"/>
      <c r="Q238" s="399"/>
      <c r="R238" s="482"/>
      <c r="S238" s="482"/>
      <c r="T238" s="482"/>
      <c r="U238" s="482"/>
      <c r="V238" s="481"/>
      <c r="W238" s="399"/>
      <c r="X238" s="399"/>
      <c r="Y238" s="434"/>
      <c r="Z238" s="434"/>
      <c r="AA238" s="434"/>
      <c r="AB238" s="482"/>
      <c r="AC238" s="401"/>
    </row>
    <row r="239" spans="1:29" ht="26.25" hidden="1">
      <c r="A239" s="482" t="s">
        <v>5914</v>
      </c>
      <c r="B239" s="405" t="s">
        <v>5578</v>
      </c>
      <c r="C239" s="405" t="s">
        <v>47</v>
      </c>
      <c r="D239" s="405" t="s">
        <v>445</v>
      </c>
      <c r="E239" s="405">
        <v>515</v>
      </c>
      <c r="F239" s="482" t="s">
        <v>5915</v>
      </c>
      <c r="G239" s="397" t="s">
        <v>1965</v>
      </c>
      <c r="H239" s="145" t="s">
        <v>5659</v>
      </c>
      <c r="I239" s="40" t="s">
        <v>5638</v>
      </c>
      <c r="J239" s="40" t="s">
        <v>5916</v>
      </c>
      <c r="K239" s="40" t="s">
        <v>5640</v>
      </c>
      <c r="L239" s="40" t="s">
        <v>136</v>
      </c>
      <c r="M239" s="40" t="s">
        <v>136</v>
      </c>
      <c r="N239" s="433">
        <f t="shared" si="3"/>
        <v>0</v>
      </c>
      <c r="O239" s="482"/>
      <c r="P239" s="398"/>
      <c r="Q239" s="398"/>
      <c r="R239" s="482"/>
      <c r="S239" s="482"/>
      <c r="T239" s="482"/>
      <c r="U239" s="482"/>
      <c r="V239" s="481"/>
      <c r="W239" s="398"/>
      <c r="X239" s="398"/>
      <c r="Y239" s="482"/>
      <c r="Z239" s="482"/>
      <c r="AA239" s="482"/>
      <c r="AB239" s="482"/>
      <c r="AC239" s="400"/>
    </row>
    <row r="240" spans="1:29" ht="26.25" hidden="1">
      <c r="A240" s="405" t="s">
        <v>459</v>
      </c>
      <c r="B240" s="405" t="s">
        <v>5578</v>
      </c>
      <c r="C240" s="405" t="s">
        <v>47</v>
      </c>
      <c r="D240" s="405" t="s">
        <v>445</v>
      </c>
      <c r="E240" s="405">
        <v>520</v>
      </c>
      <c r="F240" s="405" t="s">
        <v>460</v>
      </c>
      <c r="G240" s="397" t="s">
        <v>1963</v>
      </c>
      <c r="H240" s="145" t="s">
        <v>5700</v>
      </c>
      <c r="I240" s="40" t="s">
        <v>5638</v>
      </c>
      <c r="J240" s="40" t="s">
        <v>5917</v>
      </c>
      <c r="K240" s="40" t="s">
        <v>5640</v>
      </c>
      <c r="L240" s="40" t="s">
        <v>136</v>
      </c>
      <c r="M240" s="40" t="s">
        <v>136</v>
      </c>
      <c r="N240" s="433">
        <f t="shared" si="3"/>
        <v>0</v>
      </c>
      <c r="O240" s="482"/>
      <c r="P240" s="398"/>
      <c r="Q240" s="398"/>
      <c r="R240" s="482"/>
      <c r="S240" s="482"/>
      <c r="T240" s="482"/>
      <c r="U240" s="482"/>
      <c r="V240" s="481"/>
      <c r="W240" s="398"/>
      <c r="X240" s="398"/>
      <c r="Y240" s="482"/>
      <c r="Z240" s="482"/>
      <c r="AA240" s="482"/>
      <c r="AB240" s="482"/>
      <c r="AC240" s="400"/>
    </row>
    <row r="241" spans="1:29" ht="26.25" hidden="1">
      <c r="A241" s="580" t="s">
        <v>455</v>
      </c>
      <c r="B241" s="405" t="s">
        <v>5578</v>
      </c>
      <c r="C241" s="405" t="s">
        <v>456</v>
      </c>
      <c r="D241" s="405" t="s">
        <v>445</v>
      </c>
      <c r="E241" s="405">
        <v>608</v>
      </c>
      <c r="F241" s="405" t="s">
        <v>457</v>
      </c>
      <c r="G241" s="397" t="s">
        <v>1968</v>
      </c>
      <c r="H241" s="145" t="s">
        <v>5680</v>
      </c>
      <c r="I241" s="40" t="s">
        <v>5638</v>
      </c>
      <c r="J241" s="40" t="s">
        <v>5918</v>
      </c>
      <c r="K241" s="40" t="s">
        <v>5640</v>
      </c>
      <c r="L241" s="40" t="s">
        <v>136</v>
      </c>
      <c r="M241" s="40" t="s">
        <v>136</v>
      </c>
      <c r="N241" s="433">
        <f t="shared" si="3"/>
        <v>0</v>
      </c>
      <c r="O241" s="482"/>
      <c r="P241" s="398"/>
      <c r="Q241" s="398"/>
      <c r="R241" s="482"/>
      <c r="S241" s="482"/>
      <c r="T241" s="482"/>
      <c r="U241" s="482"/>
      <c r="V241" s="481"/>
      <c r="W241" s="398"/>
      <c r="X241" s="398"/>
      <c r="Y241" s="482"/>
      <c r="Z241" s="482"/>
      <c r="AA241" s="482"/>
      <c r="AB241" s="482"/>
      <c r="AC241" s="400"/>
    </row>
    <row r="242" spans="1:29" ht="26.25" hidden="1">
      <c r="A242" s="405" t="s">
        <v>450</v>
      </c>
      <c r="B242" s="405" t="s">
        <v>5578</v>
      </c>
      <c r="C242" s="405" t="s">
        <v>125</v>
      </c>
      <c r="D242" s="405" t="s">
        <v>445</v>
      </c>
      <c r="E242" s="405">
        <v>621</v>
      </c>
      <c r="F242" s="405" t="s">
        <v>451</v>
      </c>
      <c r="G242" s="397" t="s">
        <v>1967</v>
      </c>
      <c r="H242" s="145" t="s">
        <v>5680</v>
      </c>
      <c r="I242" s="40" t="s">
        <v>5638</v>
      </c>
      <c r="J242" s="40" t="s">
        <v>5919</v>
      </c>
      <c r="K242" s="40" t="s">
        <v>5640</v>
      </c>
      <c r="L242" s="40" t="s">
        <v>136</v>
      </c>
      <c r="M242" s="40" t="s">
        <v>136</v>
      </c>
      <c r="N242" s="433">
        <f t="shared" si="3"/>
        <v>0</v>
      </c>
      <c r="O242" s="482"/>
      <c r="P242" s="398"/>
      <c r="Q242" s="398"/>
      <c r="R242" s="482"/>
      <c r="S242" s="482"/>
      <c r="T242" s="482"/>
      <c r="U242" s="482"/>
      <c r="V242" s="481"/>
      <c r="W242" s="398"/>
      <c r="X242" s="398"/>
      <c r="Y242" s="482"/>
      <c r="Z242" s="482"/>
      <c r="AA242" s="482"/>
      <c r="AB242" s="482"/>
      <c r="AC242" s="400"/>
    </row>
    <row r="243" spans="1:29" ht="26.25">
      <c r="A243" s="451" t="s">
        <v>5555</v>
      </c>
      <c r="B243" s="451" t="s">
        <v>5552</v>
      </c>
      <c r="C243" s="451" t="s">
        <v>2531</v>
      </c>
      <c r="D243" s="451" t="s">
        <v>445</v>
      </c>
      <c r="E243" s="451">
        <v>709</v>
      </c>
      <c r="F243" s="451" t="s">
        <v>5556</v>
      </c>
      <c r="G243" s="40" t="s">
        <v>5896</v>
      </c>
      <c r="H243" s="40" t="s">
        <v>5637</v>
      </c>
      <c r="I243" s="40" t="s">
        <v>5638</v>
      </c>
      <c r="J243" s="40">
        <v>23.94</v>
      </c>
      <c r="K243" s="40" t="s">
        <v>5640</v>
      </c>
      <c r="L243" s="40" t="s">
        <v>136</v>
      </c>
      <c r="M243" s="40" t="s">
        <v>136</v>
      </c>
      <c r="N243" s="433">
        <f t="shared" si="3"/>
        <v>0</v>
      </c>
      <c r="O243" s="482"/>
      <c r="P243" s="399"/>
      <c r="Q243" s="399"/>
      <c r="R243" s="482"/>
      <c r="S243" s="482"/>
      <c r="T243" s="482"/>
      <c r="U243" s="482"/>
      <c r="V243" s="481"/>
      <c r="W243" s="399"/>
      <c r="X243" s="399"/>
      <c r="Y243" s="434"/>
      <c r="Z243" s="434"/>
      <c r="AA243" s="434"/>
      <c r="AB243" s="482"/>
      <c r="AC243" s="401"/>
    </row>
    <row r="244" spans="1:29" ht="26.25" hidden="1">
      <c r="A244" s="482" t="s">
        <v>5920</v>
      </c>
      <c r="B244" s="405" t="s">
        <v>5578</v>
      </c>
      <c r="C244" s="482" t="s">
        <v>47</v>
      </c>
      <c r="D244" s="482" t="s">
        <v>445</v>
      </c>
      <c r="E244" s="482">
        <v>712</v>
      </c>
      <c r="F244" s="482" t="s">
        <v>5921</v>
      </c>
      <c r="G244" s="402" t="s">
        <v>5922</v>
      </c>
      <c r="H244" s="40" t="s">
        <v>5700</v>
      </c>
      <c r="I244" s="40" t="s">
        <v>5735</v>
      </c>
      <c r="J244" s="40">
        <v>23.94</v>
      </c>
      <c r="K244" s="40" t="s">
        <v>5640</v>
      </c>
      <c r="L244" s="40" t="s">
        <v>136</v>
      </c>
      <c r="M244" s="40" t="s">
        <v>136</v>
      </c>
      <c r="N244" s="433">
        <f t="shared" si="3"/>
        <v>0</v>
      </c>
      <c r="O244" s="451"/>
      <c r="P244" s="451"/>
      <c r="Q244" s="398"/>
      <c r="R244" s="451"/>
      <c r="S244" s="451"/>
      <c r="T244" s="451"/>
      <c r="U244" s="451"/>
      <c r="V244" s="451"/>
      <c r="W244" s="451"/>
      <c r="X244" s="435"/>
      <c r="Y244" s="451"/>
      <c r="Z244" s="502"/>
      <c r="AA244" s="451"/>
      <c r="AB244" s="432"/>
      <c r="AC244" s="400"/>
    </row>
    <row r="245" spans="1:29" ht="26.25">
      <c r="A245" s="151" t="s">
        <v>444</v>
      </c>
      <c r="B245" s="151" t="s">
        <v>5552</v>
      </c>
      <c r="C245" s="151" t="s">
        <v>119</v>
      </c>
      <c r="D245" s="151" t="s">
        <v>445</v>
      </c>
      <c r="E245" s="151">
        <v>713</v>
      </c>
      <c r="F245" s="151" t="s">
        <v>5897</v>
      </c>
      <c r="G245" s="145" t="s">
        <v>1970</v>
      </c>
      <c r="H245" s="145" t="s">
        <v>5637</v>
      </c>
      <c r="I245" s="40" t="s">
        <v>5890</v>
      </c>
      <c r="J245" s="40" t="s">
        <v>5898</v>
      </c>
      <c r="K245" s="40" t="s">
        <v>5640</v>
      </c>
      <c r="L245" s="40" t="s">
        <v>136</v>
      </c>
      <c r="M245" s="40" t="s">
        <v>136</v>
      </c>
      <c r="N245" s="433">
        <f t="shared" si="3"/>
        <v>0</v>
      </c>
      <c r="O245" s="482"/>
      <c r="P245" s="399"/>
      <c r="Q245" s="399"/>
      <c r="R245" s="482"/>
      <c r="S245" s="482"/>
      <c r="T245" s="482"/>
      <c r="U245" s="482"/>
      <c r="V245" s="481"/>
      <c r="W245" s="399"/>
      <c r="X245" s="399"/>
      <c r="Y245" s="434"/>
      <c r="Z245" s="434"/>
      <c r="AA245" s="434"/>
      <c r="AB245" s="482"/>
      <c r="AC245" s="401"/>
    </row>
    <row r="246" spans="1:29" ht="26.25">
      <c r="A246" s="451" t="s">
        <v>5557</v>
      </c>
      <c r="B246" s="451" t="s">
        <v>5552</v>
      </c>
      <c r="C246" s="451" t="s">
        <v>2531</v>
      </c>
      <c r="D246" s="451" t="s">
        <v>445</v>
      </c>
      <c r="E246" s="451">
        <v>715</v>
      </c>
      <c r="F246" s="151" t="s">
        <v>5899</v>
      </c>
      <c r="G246" s="40" t="s">
        <v>5900</v>
      </c>
      <c r="H246" s="40" t="s">
        <v>5637</v>
      </c>
      <c r="I246" s="40" t="s">
        <v>5638</v>
      </c>
      <c r="J246" s="40">
        <v>49.18</v>
      </c>
      <c r="K246" s="40" t="s">
        <v>5640</v>
      </c>
      <c r="L246" s="40" t="s">
        <v>136</v>
      </c>
      <c r="M246" s="40" t="s">
        <v>136</v>
      </c>
      <c r="N246" s="433">
        <f t="shared" si="3"/>
        <v>0</v>
      </c>
      <c r="O246" s="482"/>
      <c r="P246" s="399"/>
      <c r="Q246" s="399"/>
      <c r="R246" s="482"/>
      <c r="S246" s="517"/>
      <c r="T246" s="482"/>
      <c r="U246" s="482"/>
      <c r="V246" s="481"/>
      <c r="W246" s="399"/>
      <c r="X246" s="399"/>
      <c r="Y246" s="434"/>
      <c r="Z246" s="434"/>
      <c r="AA246" s="434"/>
      <c r="AB246" s="405"/>
      <c r="AC246" s="401"/>
    </row>
    <row r="247" spans="1:29" ht="20.25" hidden="1">
      <c r="A247" s="495" t="s">
        <v>6360</v>
      </c>
      <c r="B247" s="495" t="s">
        <v>5967</v>
      </c>
      <c r="C247" s="495" t="s">
        <v>6361</v>
      </c>
      <c r="D247" s="495" t="s">
        <v>5925</v>
      </c>
      <c r="E247" s="495">
        <v>718</v>
      </c>
      <c r="F247" s="495" t="s">
        <v>6362</v>
      </c>
      <c r="G247" s="436" t="s">
        <v>6363</v>
      </c>
      <c r="H247" s="436" t="s">
        <v>5700</v>
      </c>
      <c r="I247" s="436" t="s">
        <v>5735</v>
      </c>
      <c r="J247" s="436">
        <v>31.65</v>
      </c>
      <c r="K247" s="436"/>
      <c r="L247" s="436">
        <v>1</v>
      </c>
      <c r="M247" s="426" t="s">
        <v>136</v>
      </c>
      <c r="N247" s="437">
        <f t="shared" si="3"/>
        <v>1</v>
      </c>
      <c r="O247" s="489"/>
      <c r="P247" s="489"/>
      <c r="Q247" s="487"/>
      <c r="R247" s="497"/>
      <c r="S247" s="519"/>
      <c r="T247" s="489"/>
      <c r="U247" s="489"/>
      <c r="V247" s="489"/>
      <c r="W247" s="489"/>
      <c r="X247" s="487"/>
      <c r="Y247" s="489"/>
      <c r="Z247" s="498"/>
      <c r="AA247" s="489"/>
      <c r="AB247" s="489"/>
      <c r="AC247" s="487"/>
    </row>
    <row r="248" spans="1:29" ht="26.25">
      <c r="A248" s="451" t="s">
        <v>3441</v>
      </c>
      <c r="B248" s="451" t="s">
        <v>5552</v>
      </c>
      <c r="C248" s="451" t="s">
        <v>2531</v>
      </c>
      <c r="D248" s="451" t="s">
        <v>445</v>
      </c>
      <c r="E248" s="451" t="s">
        <v>1233</v>
      </c>
      <c r="F248" s="451" t="s">
        <v>3442</v>
      </c>
      <c r="G248" s="40" t="s">
        <v>1937</v>
      </c>
      <c r="H248" s="40" t="s">
        <v>5637</v>
      </c>
      <c r="I248" s="40" t="s">
        <v>5638</v>
      </c>
      <c r="J248" s="40">
        <v>23.94</v>
      </c>
      <c r="K248" s="40" t="s">
        <v>5640</v>
      </c>
      <c r="L248" s="40" t="s">
        <v>136</v>
      </c>
      <c r="M248" s="40" t="s">
        <v>136</v>
      </c>
      <c r="N248" s="433">
        <f t="shared" si="3"/>
        <v>0</v>
      </c>
      <c r="O248" s="523"/>
      <c r="P248" s="410"/>
      <c r="Q248" s="410"/>
      <c r="R248" s="523"/>
      <c r="S248" s="482"/>
      <c r="T248" s="523"/>
      <c r="U248" s="523"/>
      <c r="V248" s="524"/>
      <c r="W248" s="410"/>
      <c r="X248" s="410"/>
      <c r="Y248" s="523"/>
      <c r="Z248" s="434"/>
      <c r="AA248" s="523"/>
      <c r="AB248" s="523"/>
      <c r="AC248" s="411"/>
    </row>
    <row r="249" spans="1:29" ht="26.25" hidden="1">
      <c r="A249" s="574" t="s">
        <v>3481</v>
      </c>
      <c r="B249" s="405" t="s">
        <v>5578</v>
      </c>
      <c r="C249" s="405" t="s">
        <v>298</v>
      </c>
      <c r="D249" s="405" t="s">
        <v>445</v>
      </c>
      <c r="E249" s="405" t="s">
        <v>1920</v>
      </c>
      <c r="F249" s="405" t="s">
        <v>3482</v>
      </c>
      <c r="G249" s="397" t="s">
        <v>1921</v>
      </c>
      <c r="H249" s="145" t="s">
        <v>5680</v>
      </c>
      <c r="I249" s="40" t="s">
        <v>5641</v>
      </c>
      <c r="J249" s="40" t="s">
        <v>5923</v>
      </c>
      <c r="K249" s="40" t="s">
        <v>5640</v>
      </c>
      <c r="L249" s="40">
        <v>1</v>
      </c>
      <c r="M249" s="40" t="s">
        <v>136</v>
      </c>
      <c r="N249" s="433">
        <f t="shared" si="3"/>
        <v>1</v>
      </c>
      <c r="O249" s="482"/>
      <c r="P249" s="398"/>
      <c r="Q249" s="398"/>
      <c r="R249" s="482"/>
      <c r="S249" s="482"/>
      <c r="T249" s="482"/>
      <c r="U249" s="482"/>
      <c r="V249" s="481"/>
      <c r="W249" s="398"/>
      <c r="X249" s="398"/>
      <c r="Y249" s="482"/>
      <c r="Z249" s="482"/>
      <c r="AA249" s="482"/>
      <c r="AB249" s="482"/>
      <c r="AC249" s="400"/>
    </row>
    <row r="250" spans="1:29" ht="26.25" hidden="1">
      <c r="A250" s="501" t="s">
        <v>5924</v>
      </c>
      <c r="B250" s="501" t="s">
        <v>5578</v>
      </c>
      <c r="C250" s="501" t="s">
        <v>5732</v>
      </c>
      <c r="D250" s="501" t="s">
        <v>5925</v>
      </c>
      <c r="E250" s="501" t="s">
        <v>5926</v>
      </c>
      <c r="F250" s="501" t="s">
        <v>5927</v>
      </c>
      <c r="G250" s="404" t="s">
        <v>5928</v>
      </c>
      <c r="H250" s="406" t="s">
        <v>5929</v>
      </c>
      <c r="I250" s="406" t="s">
        <v>5735</v>
      </c>
      <c r="J250" s="406">
        <v>42.85</v>
      </c>
      <c r="K250" s="40" t="s">
        <v>5640</v>
      </c>
      <c r="L250" s="40">
        <v>1</v>
      </c>
      <c r="M250" s="40">
        <v>1</v>
      </c>
      <c r="N250" s="433">
        <f t="shared" si="3"/>
        <v>2</v>
      </c>
      <c r="O250" s="482"/>
      <c r="P250" s="398"/>
      <c r="Q250" s="398"/>
      <c r="R250" s="482"/>
      <c r="S250" s="482"/>
      <c r="T250" s="482"/>
      <c r="U250" s="482"/>
      <c r="V250" s="481"/>
      <c r="W250" s="398"/>
      <c r="X250" s="398"/>
      <c r="Y250" s="482"/>
      <c r="Z250" s="482"/>
      <c r="AA250" s="482"/>
      <c r="AB250" s="482"/>
      <c r="AC250" s="400"/>
    </row>
    <row r="251" spans="1:29" ht="26.25">
      <c r="A251" s="451" t="s">
        <v>5558</v>
      </c>
      <c r="B251" s="451" t="s">
        <v>5552</v>
      </c>
      <c r="C251" s="451" t="s">
        <v>2531</v>
      </c>
      <c r="D251" s="451" t="s">
        <v>445</v>
      </c>
      <c r="E251" s="451" t="s">
        <v>5559</v>
      </c>
      <c r="F251" s="451" t="s">
        <v>5560</v>
      </c>
      <c r="G251" s="40" t="s">
        <v>5901</v>
      </c>
      <c r="H251" s="40" t="s">
        <v>5637</v>
      </c>
      <c r="I251" s="40" t="s">
        <v>5638</v>
      </c>
      <c r="J251" s="40">
        <v>23.94</v>
      </c>
      <c r="K251" s="40" t="s">
        <v>5640</v>
      </c>
      <c r="L251" s="40">
        <v>1</v>
      </c>
      <c r="M251" s="40" t="s">
        <v>136</v>
      </c>
      <c r="N251" s="433">
        <f t="shared" si="3"/>
        <v>1</v>
      </c>
      <c r="O251" s="482"/>
      <c r="P251" s="399"/>
      <c r="Q251" s="399"/>
      <c r="R251" s="482"/>
      <c r="S251" s="482"/>
      <c r="T251" s="482"/>
      <c r="U251" s="482"/>
      <c r="V251" s="481"/>
      <c r="W251" s="399"/>
      <c r="X251" s="399"/>
      <c r="Y251" s="434"/>
      <c r="Z251" s="434"/>
      <c r="AA251" s="434"/>
      <c r="AB251" s="482"/>
      <c r="AC251" s="401"/>
    </row>
    <row r="252" spans="1:29" ht="26.25" hidden="1">
      <c r="A252" s="405" t="s">
        <v>519</v>
      </c>
      <c r="B252" s="405" t="s">
        <v>5578</v>
      </c>
      <c r="C252" s="405" t="s">
        <v>456</v>
      </c>
      <c r="D252" s="405" t="s">
        <v>445</v>
      </c>
      <c r="E252" s="405" t="s">
        <v>520</v>
      </c>
      <c r="F252" s="405" t="s">
        <v>521</v>
      </c>
      <c r="G252" s="397" t="s">
        <v>1924</v>
      </c>
      <c r="H252" s="145" t="s">
        <v>5680</v>
      </c>
      <c r="I252" s="40" t="s">
        <v>5638</v>
      </c>
      <c r="J252" s="40" t="s">
        <v>5930</v>
      </c>
      <c r="K252" s="40" t="s">
        <v>5640</v>
      </c>
      <c r="L252" s="40" t="s">
        <v>136</v>
      </c>
      <c r="M252" s="40" t="s">
        <v>136</v>
      </c>
      <c r="N252" s="433">
        <f t="shared" si="3"/>
        <v>0</v>
      </c>
      <c r="O252" s="482"/>
      <c r="P252" s="398"/>
      <c r="Q252" s="398"/>
      <c r="R252" s="482"/>
      <c r="S252" s="482"/>
      <c r="T252" s="482"/>
      <c r="U252" s="482"/>
      <c r="V252" s="481"/>
      <c r="W252" s="398"/>
      <c r="X252" s="398"/>
      <c r="Y252" s="482"/>
      <c r="Z252" s="482"/>
      <c r="AA252" s="482"/>
      <c r="AB252" s="482"/>
      <c r="AC252" s="400"/>
    </row>
    <row r="253" spans="1:29" ht="26.25" hidden="1">
      <c r="A253" s="405" t="s">
        <v>454</v>
      </c>
      <c r="B253" s="405" t="s">
        <v>5578</v>
      </c>
      <c r="C253" s="405" t="s">
        <v>47</v>
      </c>
      <c r="D253" s="405" t="s">
        <v>445</v>
      </c>
      <c r="E253" s="405" t="s">
        <v>518</v>
      </c>
      <c r="F253" s="405" t="s">
        <v>1611</v>
      </c>
      <c r="G253" s="397" t="s">
        <v>1926</v>
      </c>
      <c r="H253" s="145" t="s">
        <v>5680</v>
      </c>
      <c r="I253" s="40" t="s">
        <v>5638</v>
      </c>
      <c r="J253" s="40" t="s">
        <v>5931</v>
      </c>
      <c r="K253" s="40" t="s">
        <v>5640</v>
      </c>
      <c r="L253" s="40">
        <v>1</v>
      </c>
      <c r="M253" s="40">
        <v>1</v>
      </c>
      <c r="N253" s="433">
        <f t="shared" si="3"/>
        <v>2</v>
      </c>
      <c r="O253" s="482"/>
      <c r="P253" s="398"/>
      <c r="Q253" s="398"/>
      <c r="R253" s="482"/>
      <c r="S253" s="482"/>
      <c r="T253" s="482"/>
      <c r="U253" s="482"/>
      <c r="V253" s="481"/>
      <c r="W253" s="398"/>
      <c r="X253" s="398"/>
      <c r="Y253" s="482"/>
      <c r="Z253" s="482"/>
      <c r="AA253" s="482"/>
      <c r="AB253" s="482"/>
      <c r="AC253" s="400"/>
    </row>
    <row r="254" spans="1:29" ht="26.25" hidden="1">
      <c r="A254" s="405" t="s">
        <v>515</v>
      </c>
      <c r="B254" s="405" t="s">
        <v>5578</v>
      </c>
      <c r="C254" s="405" t="s">
        <v>77</v>
      </c>
      <c r="D254" s="405" t="s">
        <v>445</v>
      </c>
      <c r="E254" s="405" t="s">
        <v>369</v>
      </c>
      <c r="F254" s="405" t="s">
        <v>516</v>
      </c>
      <c r="G254" s="397" t="s">
        <v>1923</v>
      </c>
      <c r="H254" s="145" t="s">
        <v>2685</v>
      </c>
      <c r="I254" s="40" t="s">
        <v>5652</v>
      </c>
      <c r="J254" s="40" t="s">
        <v>5932</v>
      </c>
      <c r="K254" s="40" t="s">
        <v>5640</v>
      </c>
      <c r="L254" s="40">
        <v>1</v>
      </c>
      <c r="M254" s="40">
        <v>1</v>
      </c>
      <c r="N254" s="433">
        <f t="shared" si="3"/>
        <v>2</v>
      </c>
      <c r="O254" s="482"/>
      <c r="P254" s="398"/>
      <c r="Q254" s="398"/>
      <c r="R254" s="482"/>
      <c r="S254" s="482"/>
      <c r="T254" s="482"/>
      <c r="U254" s="482"/>
      <c r="V254" s="481"/>
      <c r="W254" s="398"/>
      <c r="X254" s="398"/>
      <c r="Y254" s="482"/>
      <c r="Z254" s="482"/>
      <c r="AA254" s="482"/>
      <c r="AB254" s="482"/>
      <c r="AC254" s="400"/>
    </row>
    <row r="255" spans="1:29" ht="26.25" hidden="1">
      <c r="A255" s="580" t="s">
        <v>513</v>
      </c>
      <c r="B255" s="405" t="s">
        <v>5578</v>
      </c>
      <c r="C255" s="405" t="s">
        <v>357</v>
      </c>
      <c r="D255" s="405" t="s">
        <v>445</v>
      </c>
      <c r="E255" s="405" t="s">
        <v>73</v>
      </c>
      <c r="F255" s="405" t="s">
        <v>514</v>
      </c>
      <c r="G255" s="397" t="s">
        <v>1927</v>
      </c>
      <c r="H255" s="145" t="s">
        <v>5680</v>
      </c>
      <c r="I255" s="40" t="s">
        <v>5794</v>
      </c>
      <c r="J255" s="40" t="s">
        <v>5932</v>
      </c>
      <c r="K255" s="40" t="s">
        <v>5640</v>
      </c>
      <c r="L255" s="40">
        <v>1</v>
      </c>
      <c r="M255" s="40">
        <v>1</v>
      </c>
      <c r="N255" s="433">
        <f t="shared" si="3"/>
        <v>2</v>
      </c>
      <c r="O255" s="482"/>
      <c r="P255" s="398"/>
      <c r="Q255" s="398"/>
      <c r="R255" s="482"/>
      <c r="S255" s="482"/>
      <c r="T255" s="482"/>
      <c r="U255" s="482"/>
      <c r="V255" s="481"/>
      <c r="W255" s="398"/>
      <c r="X255" s="398"/>
      <c r="Y255" s="482"/>
      <c r="Z255" s="482"/>
      <c r="AA255" s="482"/>
      <c r="AB255" s="482"/>
      <c r="AC255" s="400"/>
    </row>
    <row r="256" spans="1:29" ht="26.25" hidden="1">
      <c r="A256" s="151" t="s">
        <v>510</v>
      </c>
      <c r="B256" s="151" t="s">
        <v>17</v>
      </c>
      <c r="C256" s="151" t="s">
        <v>503</v>
      </c>
      <c r="D256" s="151" t="s">
        <v>445</v>
      </c>
      <c r="E256" s="151" t="s">
        <v>511</v>
      </c>
      <c r="F256" s="151" t="s">
        <v>512</v>
      </c>
      <c r="G256" s="145" t="s">
        <v>1928</v>
      </c>
      <c r="H256" s="145" t="s">
        <v>2685</v>
      </c>
      <c r="I256" s="40" t="s">
        <v>5648</v>
      </c>
      <c r="J256" s="40" t="s">
        <v>5889</v>
      </c>
      <c r="K256" s="40" t="s">
        <v>5640</v>
      </c>
      <c r="L256" s="40">
        <v>1</v>
      </c>
      <c r="M256" s="40">
        <v>1</v>
      </c>
      <c r="N256" s="433">
        <f t="shared" si="3"/>
        <v>2</v>
      </c>
      <c r="O256" s="434"/>
      <c r="P256" s="399"/>
      <c r="Q256" s="399"/>
      <c r="R256" s="434"/>
      <c r="S256" s="484"/>
      <c r="T256" s="434"/>
      <c r="U256" s="434"/>
      <c r="V256" s="485"/>
      <c r="W256" s="399"/>
      <c r="X256" s="399"/>
      <c r="Y256" s="434"/>
      <c r="Z256" s="484"/>
      <c r="AA256" s="434"/>
      <c r="AB256" s="434"/>
      <c r="AC256" s="401"/>
    </row>
    <row r="257" spans="1:29" ht="26.25" hidden="1">
      <c r="A257" s="150" t="s">
        <v>508</v>
      </c>
      <c r="B257" s="151" t="s">
        <v>17</v>
      </c>
      <c r="C257" s="151" t="s">
        <v>503</v>
      </c>
      <c r="D257" s="151" t="s">
        <v>445</v>
      </c>
      <c r="E257" s="151" t="s">
        <v>69</v>
      </c>
      <c r="F257" s="151" t="s">
        <v>509</v>
      </c>
      <c r="G257" s="145" t="s">
        <v>1930</v>
      </c>
      <c r="H257" s="145" t="s">
        <v>2685</v>
      </c>
      <c r="I257" s="40" t="s">
        <v>5648</v>
      </c>
      <c r="J257" s="40" t="s">
        <v>5888</v>
      </c>
      <c r="K257" s="40" t="s">
        <v>5640</v>
      </c>
      <c r="L257" s="40">
        <v>1</v>
      </c>
      <c r="M257" s="40">
        <v>1</v>
      </c>
      <c r="N257" s="433">
        <f t="shared" si="3"/>
        <v>2</v>
      </c>
      <c r="O257" s="434"/>
      <c r="P257" s="399"/>
      <c r="Q257" s="399"/>
      <c r="R257" s="434"/>
      <c r="S257" s="484"/>
      <c r="T257" s="434"/>
      <c r="U257" s="434"/>
      <c r="V257" s="485"/>
      <c r="W257" s="399"/>
      <c r="X257" s="399"/>
      <c r="Y257" s="434"/>
      <c r="Z257" s="484"/>
      <c r="AA257" s="434"/>
      <c r="AB257" s="434"/>
      <c r="AC257" s="401"/>
    </row>
    <row r="258" spans="1:29" ht="20.25" hidden="1">
      <c r="A258" s="583" t="s">
        <v>506</v>
      </c>
      <c r="B258" s="441" t="s">
        <v>17</v>
      </c>
      <c r="C258" s="441" t="s">
        <v>503</v>
      </c>
      <c r="D258" s="441" t="s">
        <v>445</v>
      </c>
      <c r="E258" s="441" t="s">
        <v>365</v>
      </c>
      <c r="F258" s="441" t="s">
        <v>507</v>
      </c>
      <c r="G258" s="438" t="s">
        <v>1931</v>
      </c>
      <c r="H258" s="438" t="s">
        <v>2685</v>
      </c>
      <c r="I258" s="426" t="s">
        <v>5648</v>
      </c>
      <c r="J258" s="426" t="s">
        <v>5790</v>
      </c>
      <c r="K258" s="426" t="s">
        <v>5640</v>
      </c>
      <c r="L258" s="426">
        <v>1</v>
      </c>
      <c r="M258" s="426" t="s">
        <v>136</v>
      </c>
      <c r="N258" s="426">
        <v>1</v>
      </c>
      <c r="O258" s="487"/>
      <c r="P258" s="442"/>
      <c r="Q258" s="442"/>
      <c r="R258" s="487"/>
      <c r="S258" s="525"/>
      <c r="T258" s="487"/>
      <c r="U258" s="487"/>
      <c r="V258" s="490"/>
      <c r="W258" s="442"/>
      <c r="X258" s="442"/>
      <c r="Y258" s="486"/>
      <c r="Z258" s="525"/>
      <c r="AA258" s="487"/>
      <c r="AB258" s="487"/>
      <c r="AC258" s="443"/>
    </row>
    <row r="259" spans="1:29" ht="26.25" hidden="1">
      <c r="A259" s="150" t="s">
        <v>567</v>
      </c>
      <c r="B259" s="151" t="s">
        <v>523</v>
      </c>
      <c r="C259" s="151" t="s">
        <v>555</v>
      </c>
      <c r="D259" s="151" t="s">
        <v>525</v>
      </c>
      <c r="E259" s="151">
        <v>101</v>
      </c>
      <c r="F259" s="151" t="s">
        <v>568</v>
      </c>
      <c r="G259" s="145" t="s">
        <v>1972</v>
      </c>
      <c r="H259" s="145" t="s">
        <v>2685</v>
      </c>
      <c r="I259" s="40" t="s">
        <v>5933</v>
      </c>
      <c r="J259" s="40" t="s">
        <v>5934</v>
      </c>
      <c r="K259" s="40" t="str">
        <f>IFERROR(VLOOKUP(A259,'[1]LMO 정리'!$A$2:$J$44,10,0),"")</f>
        <v/>
      </c>
      <c r="L259" s="40">
        <v>1</v>
      </c>
      <c r="M259" s="40">
        <v>1</v>
      </c>
      <c r="N259" s="433">
        <f t="shared" ref="N259:N322" si="4">COUNTIF(L259:M259,1)</f>
        <v>2</v>
      </c>
      <c r="O259" s="434"/>
      <c r="P259" s="399"/>
      <c r="Q259" s="399"/>
      <c r="R259" s="434"/>
      <c r="S259" s="434"/>
      <c r="T259" s="434"/>
      <c r="U259" s="434"/>
      <c r="V259" s="485"/>
      <c r="W259" s="399"/>
      <c r="X259" s="399"/>
      <c r="Y259" s="434"/>
      <c r="Z259" s="434"/>
      <c r="AA259" s="434"/>
      <c r="AB259" s="434"/>
      <c r="AC259" s="401"/>
    </row>
    <row r="260" spans="1:29" ht="26.25" hidden="1">
      <c r="A260" s="150" t="s">
        <v>565</v>
      </c>
      <c r="B260" s="151" t="s">
        <v>523</v>
      </c>
      <c r="C260" s="151" t="s">
        <v>555</v>
      </c>
      <c r="D260" s="151" t="s">
        <v>525</v>
      </c>
      <c r="E260" s="151">
        <v>103</v>
      </c>
      <c r="F260" s="151" t="s">
        <v>3506</v>
      </c>
      <c r="G260" s="145" t="s">
        <v>1974</v>
      </c>
      <c r="H260" s="145" t="s">
        <v>2685</v>
      </c>
      <c r="I260" s="40" t="s">
        <v>5933</v>
      </c>
      <c r="J260" s="40" t="s">
        <v>5693</v>
      </c>
      <c r="K260" s="40" t="str">
        <f>IFERROR(VLOOKUP(A260,'[1]LMO 정리'!$A$2:$J$44,10,0),"")</f>
        <v/>
      </c>
      <c r="L260" s="40">
        <v>1</v>
      </c>
      <c r="M260" s="40" t="s">
        <v>136</v>
      </c>
      <c r="N260" s="433">
        <f t="shared" si="4"/>
        <v>1</v>
      </c>
      <c r="O260" s="434"/>
      <c r="P260" s="399"/>
      <c r="Q260" s="399"/>
      <c r="R260" s="434"/>
      <c r="S260" s="434"/>
      <c r="T260" s="434"/>
      <c r="U260" s="434"/>
      <c r="V260" s="485"/>
      <c r="W260" s="399"/>
      <c r="X260" s="399"/>
      <c r="Y260" s="434"/>
      <c r="Z260" s="434"/>
      <c r="AA260" s="434"/>
      <c r="AB260" s="434"/>
      <c r="AC260" s="401"/>
    </row>
    <row r="261" spans="1:29" ht="26.25" hidden="1">
      <c r="A261" s="150" t="s">
        <v>563</v>
      </c>
      <c r="B261" s="151" t="s">
        <v>523</v>
      </c>
      <c r="C261" s="151" t="s">
        <v>555</v>
      </c>
      <c r="D261" s="151" t="s">
        <v>525</v>
      </c>
      <c r="E261" s="151">
        <v>201</v>
      </c>
      <c r="F261" s="151" t="s">
        <v>564</v>
      </c>
      <c r="G261" s="145" t="s">
        <v>1975</v>
      </c>
      <c r="H261" s="145" t="s">
        <v>2685</v>
      </c>
      <c r="I261" s="40" t="s">
        <v>5933</v>
      </c>
      <c r="J261" s="40" t="s">
        <v>5935</v>
      </c>
      <c r="K261" s="40" t="str">
        <f>IFERROR(VLOOKUP(A261,'[1]LMO 정리'!$A$2:$J$44,10,0),"")</f>
        <v/>
      </c>
      <c r="L261" s="40">
        <v>1</v>
      </c>
      <c r="M261" s="40">
        <v>1</v>
      </c>
      <c r="N261" s="433">
        <f t="shared" si="4"/>
        <v>2</v>
      </c>
      <c r="O261" s="434"/>
      <c r="P261" s="399"/>
      <c r="Q261" s="399"/>
      <c r="R261" s="434"/>
      <c r="S261" s="434"/>
      <c r="T261" s="434"/>
      <c r="U261" s="434"/>
      <c r="V261" s="485"/>
      <c r="W261" s="399"/>
      <c r="X261" s="399"/>
      <c r="Y261" s="434"/>
      <c r="Z261" s="434"/>
      <c r="AA261" s="434"/>
      <c r="AB261" s="434"/>
      <c r="AC261" s="401"/>
    </row>
    <row r="262" spans="1:29" ht="26.25" hidden="1">
      <c r="A262" s="150" t="s">
        <v>561</v>
      </c>
      <c r="B262" s="151" t="s">
        <v>523</v>
      </c>
      <c r="C262" s="151" t="s">
        <v>555</v>
      </c>
      <c r="D262" s="151" t="s">
        <v>525</v>
      </c>
      <c r="E262" s="151">
        <v>202</v>
      </c>
      <c r="F262" s="151" t="s">
        <v>562</v>
      </c>
      <c r="G262" s="145" t="s">
        <v>1977</v>
      </c>
      <c r="H262" s="145" t="s">
        <v>2685</v>
      </c>
      <c r="I262" s="40" t="s">
        <v>5933</v>
      </c>
      <c r="J262" s="40" t="s">
        <v>5936</v>
      </c>
      <c r="K262" s="40" t="str">
        <f>IFERROR(VLOOKUP(A262,'[1]LMO 정리'!$A$2:$J$44,10,0),"")</f>
        <v/>
      </c>
      <c r="L262" s="40" t="s">
        <v>136</v>
      </c>
      <c r="M262" s="40" t="s">
        <v>136</v>
      </c>
      <c r="N262" s="433">
        <f t="shared" si="4"/>
        <v>0</v>
      </c>
      <c r="O262" s="434"/>
      <c r="P262" s="399"/>
      <c r="Q262" s="399"/>
      <c r="R262" s="434"/>
      <c r="S262" s="434"/>
      <c r="T262" s="434"/>
      <c r="U262" s="434"/>
      <c r="V262" s="485"/>
      <c r="W262" s="399"/>
      <c r="X262" s="399"/>
      <c r="Y262" s="434"/>
      <c r="Z262" s="434"/>
      <c r="AA262" s="434"/>
      <c r="AB262" s="434"/>
      <c r="AC262" s="401"/>
    </row>
    <row r="263" spans="1:29" ht="26.25" hidden="1">
      <c r="A263" s="150" t="s">
        <v>560</v>
      </c>
      <c r="B263" s="151" t="s">
        <v>523</v>
      </c>
      <c r="C263" s="151" t="s">
        <v>555</v>
      </c>
      <c r="D263" s="151" t="s">
        <v>525</v>
      </c>
      <c r="E263" s="151">
        <v>205</v>
      </c>
      <c r="F263" s="151" t="s">
        <v>3514</v>
      </c>
      <c r="G263" s="145" t="s">
        <v>1978</v>
      </c>
      <c r="H263" s="145" t="s">
        <v>2685</v>
      </c>
      <c r="I263" s="40" t="s">
        <v>5933</v>
      </c>
      <c r="J263" s="40" t="s">
        <v>5937</v>
      </c>
      <c r="K263" s="40" t="str">
        <f>IFERROR(VLOOKUP(A263,'[1]LMO 정리'!$A$2:$J$44,10,0),"")</f>
        <v/>
      </c>
      <c r="L263" s="40">
        <v>1</v>
      </c>
      <c r="M263" s="40" t="s">
        <v>136</v>
      </c>
      <c r="N263" s="433">
        <f t="shared" si="4"/>
        <v>1</v>
      </c>
      <c r="O263" s="434"/>
      <c r="P263" s="399"/>
      <c r="Q263" s="399"/>
      <c r="R263" s="434"/>
      <c r="S263" s="434"/>
      <c r="T263" s="434"/>
      <c r="U263" s="434"/>
      <c r="V263" s="485"/>
      <c r="W263" s="399"/>
      <c r="X263" s="399"/>
      <c r="Y263" s="434"/>
      <c r="Z263" s="434"/>
      <c r="AA263" s="434"/>
      <c r="AB263" s="434"/>
      <c r="AC263" s="401"/>
    </row>
    <row r="264" spans="1:29" ht="26.25" hidden="1">
      <c r="A264" s="150" t="s">
        <v>557</v>
      </c>
      <c r="B264" s="151" t="s">
        <v>523</v>
      </c>
      <c r="C264" s="151" t="s">
        <v>555</v>
      </c>
      <c r="D264" s="151" t="s">
        <v>525</v>
      </c>
      <c r="E264" s="151">
        <v>207</v>
      </c>
      <c r="F264" s="151" t="s">
        <v>558</v>
      </c>
      <c r="G264" s="145" t="s">
        <v>1980</v>
      </c>
      <c r="H264" s="145" t="s">
        <v>2685</v>
      </c>
      <c r="I264" s="40" t="s">
        <v>5933</v>
      </c>
      <c r="J264" s="40" t="s">
        <v>5938</v>
      </c>
      <c r="K264" s="40" t="str">
        <f>IFERROR(VLOOKUP(A264,'[1]LMO 정리'!$A$2:$J$44,10,0),"")</f>
        <v/>
      </c>
      <c r="L264" s="40">
        <v>1</v>
      </c>
      <c r="M264" s="40">
        <v>1</v>
      </c>
      <c r="N264" s="433">
        <f t="shared" si="4"/>
        <v>2</v>
      </c>
      <c r="O264" s="434"/>
      <c r="P264" s="399"/>
      <c r="Q264" s="399"/>
      <c r="R264" s="434"/>
      <c r="S264" s="434"/>
      <c r="T264" s="434"/>
      <c r="U264" s="434"/>
      <c r="V264" s="405"/>
      <c r="W264" s="405"/>
      <c r="X264" s="449"/>
      <c r="Y264" s="526"/>
      <c r="Z264" s="527"/>
      <c r="AA264" s="526"/>
      <c r="AB264" s="526"/>
      <c r="AC264" s="450"/>
    </row>
    <row r="265" spans="1:29" ht="26.25" hidden="1">
      <c r="A265" s="150" t="s">
        <v>554</v>
      </c>
      <c r="B265" s="151" t="s">
        <v>523</v>
      </c>
      <c r="C265" s="151" t="s">
        <v>555</v>
      </c>
      <c r="D265" s="151" t="s">
        <v>525</v>
      </c>
      <c r="E265" s="151">
        <v>208</v>
      </c>
      <c r="F265" s="151" t="s">
        <v>556</v>
      </c>
      <c r="G265" s="145" t="s">
        <v>1981</v>
      </c>
      <c r="H265" s="145" t="s">
        <v>2685</v>
      </c>
      <c r="I265" s="40" t="s">
        <v>5933</v>
      </c>
      <c r="J265" s="40" t="s">
        <v>5939</v>
      </c>
      <c r="K265" s="40" t="str">
        <f>IFERROR(VLOOKUP(A265,'[1]LMO 정리'!$A$2:$J$44,10,0),"")</f>
        <v/>
      </c>
      <c r="L265" s="40">
        <v>1</v>
      </c>
      <c r="M265" s="40" t="s">
        <v>136</v>
      </c>
      <c r="N265" s="433">
        <f t="shared" si="4"/>
        <v>1</v>
      </c>
      <c r="O265" s="434"/>
      <c r="P265" s="399"/>
      <c r="Q265" s="399"/>
      <c r="R265" s="434"/>
      <c r="S265" s="434"/>
      <c r="T265" s="434"/>
      <c r="U265" s="434"/>
      <c r="V265" s="485"/>
      <c r="W265" s="399"/>
      <c r="X265" s="399"/>
      <c r="Y265" s="434"/>
      <c r="Z265" s="434"/>
      <c r="AA265" s="434"/>
      <c r="AB265" s="434"/>
      <c r="AC265" s="401"/>
    </row>
    <row r="266" spans="1:29" ht="26.25" hidden="1">
      <c r="A266" s="150" t="s">
        <v>552</v>
      </c>
      <c r="B266" s="151" t="s">
        <v>523</v>
      </c>
      <c r="C266" s="151" t="s">
        <v>539</v>
      </c>
      <c r="D266" s="151" t="s">
        <v>525</v>
      </c>
      <c r="E266" s="151">
        <v>301</v>
      </c>
      <c r="F266" s="151" t="s">
        <v>553</v>
      </c>
      <c r="G266" s="145" t="s">
        <v>1982</v>
      </c>
      <c r="H266" s="145" t="s">
        <v>2685</v>
      </c>
      <c r="I266" s="40" t="s">
        <v>5940</v>
      </c>
      <c r="J266" s="40" t="s">
        <v>5941</v>
      </c>
      <c r="K266" s="40" t="str">
        <f>IFERROR(VLOOKUP(A266,'[1]LMO 정리'!$A$2:$J$44,10,0),"")</f>
        <v/>
      </c>
      <c r="L266" s="40" t="s">
        <v>136</v>
      </c>
      <c r="M266" s="40" t="s">
        <v>136</v>
      </c>
      <c r="N266" s="433">
        <f t="shared" si="4"/>
        <v>0</v>
      </c>
      <c r="O266" s="434"/>
      <c r="P266" s="399"/>
      <c r="Q266" s="399"/>
      <c r="R266" s="434"/>
      <c r="S266" s="434"/>
      <c r="T266" s="434"/>
      <c r="U266" s="434"/>
      <c r="V266" s="485"/>
      <c r="W266" s="399"/>
      <c r="X266" s="399"/>
      <c r="Y266" s="434"/>
      <c r="Z266" s="434"/>
      <c r="AA266" s="434"/>
      <c r="AB266" s="434"/>
      <c r="AC266" s="401"/>
    </row>
    <row r="267" spans="1:29" ht="26.25" hidden="1">
      <c r="A267" s="150" t="s">
        <v>550</v>
      </c>
      <c r="B267" s="151" t="s">
        <v>523</v>
      </c>
      <c r="C267" s="151" t="s">
        <v>539</v>
      </c>
      <c r="D267" s="151" t="s">
        <v>525</v>
      </c>
      <c r="E267" s="151">
        <v>304</v>
      </c>
      <c r="F267" s="151" t="s">
        <v>551</v>
      </c>
      <c r="G267" s="145" t="s">
        <v>1984</v>
      </c>
      <c r="H267" s="145" t="s">
        <v>2685</v>
      </c>
      <c r="I267" s="40" t="s">
        <v>5940</v>
      </c>
      <c r="J267" s="40" t="s">
        <v>5942</v>
      </c>
      <c r="K267" s="40" t="str">
        <f>IFERROR(VLOOKUP(A267,'[1]LMO 정리'!$A$2:$J$44,10,0),"")</f>
        <v/>
      </c>
      <c r="L267" s="40">
        <v>1</v>
      </c>
      <c r="M267" s="40" t="s">
        <v>136</v>
      </c>
      <c r="N267" s="433">
        <f t="shared" si="4"/>
        <v>1</v>
      </c>
      <c r="O267" s="434"/>
      <c r="P267" s="399"/>
      <c r="Q267" s="399"/>
      <c r="R267" s="434"/>
      <c r="S267" s="434"/>
      <c r="T267" s="434"/>
      <c r="U267" s="434"/>
      <c r="V267" s="485"/>
      <c r="W267" s="399"/>
      <c r="X267" s="399"/>
      <c r="Y267" s="434"/>
      <c r="Z267" s="434"/>
      <c r="AA267" s="434"/>
      <c r="AB267" s="434"/>
      <c r="AC267" s="401"/>
    </row>
    <row r="268" spans="1:29" ht="26.25" hidden="1">
      <c r="A268" s="150" t="s">
        <v>548</v>
      </c>
      <c r="B268" s="151" t="s">
        <v>523</v>
      </c>
      <c r="C268" s="151" t="s">
        <v>539</v>
      </c>
      <c r="D268" s="151" t="s">
        <v>525</v>
      </c>
      <c r="E268" s="151">
        <v>305</v>
      </c>
      <c r="F268" s="151" t="s">
        <v>549</v>
      </c>
      <c r="G268" s="145" t="s">
        <v>1985</v>
      </c>
      <c r="H268" s="145" t="s">
        <v>2685</v>
      </c>
      <c r="I268" s="40" t="s">
        <v>5940</v>
      </c>
      <c r="J268" s="40" t="s">
        <v>5943</v>
      </c>
      <c r="K268" s="40" t="str">
        <f>IFERROR(VLOOKUP(A268,'[1]LMO 정리'!$A$2:$J$44,10,0),"")</f>
        <v/>
      </c>
      <c r="L268" s="40" t="s">
        <v>136</v>
      </c>
      <c r="M268" s="40" t="s">
        <v>136</v>
      </c>
      <c r="N268" s="433">
        <f t="shared" si="4"/>
        <v>0</v>
      </c>
      <c r="O268" s="434"/>
      <c r="P268" s="399"/>
      <c r="Q268" s="399"/>
      <c r="R268" s="434"/>
      <c r="S268" s="434"/>
      <c r="T268" s="434"/>
      <c r="U268" s="434"/>
      <c r="V268" s="485"/>
      <c r="W268" s="399"/>
      <c r="X268" s="399"/>
      <c r="Y268" s="434"/>
      <c r="Z268" s="434"/>
      <c r="AA268" s="434"/>
      <c r="AB268" s="434"/>
      <c r="AC268" s="401"/>
    </row>
    <row r="269" spans="1:29" ht="26.25" hidden="1">
      <c r="A269" s="150" t="s">
        <v>545</v>
      </c>
      <c r="B269" s="151" t="s">
        <v>523</v>
      </c>
      <c r="C269" s="151" t="s">
        <v>539</v>
      </c>
      <c r="D269" s="151" t="s">
        <v>525</v>
      </c>
      <c r="E269" s="151">
        <v>306</v>
      </c>
      <c r="F269" s="151" t="s">
        <v>546</v>
      </c>
      <c r="G269" s="145" t="s">
        <v>1986</v>
      </c>
      <c r="H269" s="145" t="s">
        <v>2685</v>
      </c>
      <c r="I269" s="40" t="s">
        <v>5940</v>
      </c>
      <c r="J269" s="40" t="s">
        <v>5944</v>
      </c>
      <c r="K269" s="40" t="str">
        <f>IFERROR(VLOOKUP(A269,'[1]LMO 정리'!$A$2:$J$44,10,0),"")</f>
        <v/>
      </c>
      <c r="L269" s="40" t="s">
        <v>136</v>
      </c>
      <c r="M269" s="40" t="s">
        <v>136</v>
      </c>
      <c r="N269" s="433">
        <f t="shared" si="4"/>
        <v>0</v>
      </c>
      <c r="O269" s="434"/>
      <c r="P269" s="399"/>
      <c r="Q269" s="399"/>
      <c r="R269" s="434"/>
      <c r="S269" s="434"/>
      <c r="T269" s="434"/>
      <c r="U269" s="434"/>
      <c r="V269" s="485"/>
      <c r="W269" s="399"/>
      <c r="X269" s="399"/>
      <c r="Y269" s="434"/>
      <c r="Z269" s="434"/>
      <c r="AA269" s="434"/>
      <c r="AB269" s="434"/>
      <c r="AC269" s="401"/>
    </row>
    <row r="270" spans="1:29" ht="26.25" hidden="1">
      <c r="A270" s="150" t="s">
        <v>542</v>
      </c>
      <c r="B270" s="151" t="s">
        <v>523</v>
      </c>
      <c r="C270" s="151" t="s">
        <v>539</v>
      </c>
      <c r="D270" s="151" t="s">
        <v>525</v>
      </c>
      <c r="E270" s="151">
        <v>308</v>
      </c>
      <c r="F270" s="151" t="s">
        <v>543</v>
      </c>
      <c r="G270" s="145" t="s">
        <v>1987</v>
      </c>
      <c r="H270" s="145" t="s">
        <v>2685</v>
      </c>
      <c r="I270" s="40" t="s">
        <v>5940</v>
      </c>
      <c r="J270" s="40" t="s">
        <v>5945</v>
      </c>
      <c r="K270" s="40" t="str">
        <f>IFERROR(VLOOKUP(A270,'[1]LMO 정리'!$A$2:$J$44,10,0),"")</f>
        <v/>
      </c>
      <c r="L270" s="40">
        <v>1</v>
      </c>
      <c r="M270" s="40" t="s">
        <v>136</v>
      </c>
      <c r="N270" s="433">
        <f t="shared" si="4"/>
        <v>1</v>
      </c>
      <c r="O270" s="434"/>
      <c r="P270" s="399"/>
      <c r="Q270" s="399"/>
      <c r="R270" s="434"/>
      <c r="S270" s="434"/>
      <c r="T270" s="434"/>
      <c r="U270" s="434"/>
      <c r="V270" s="485"/>
      <c r="W270" s="399"/>
      <c r="X270" s="399"/>
      <c r="Y270" s="434"/>
      <c r="Z270" s="434"/>
      <c r="AA270" s="434"/>
      <c r="AB270" s="434"/>
      <c r="AC270" s="401"/>
    </row>
    <row r="271" spans="1:29" ht="26.25" hidden="1">
      <c r="A271" s="150" t="s">
        <v>538</v>
      </c>
      <c r="B271" s="151" t="s">
        <v>523</v>
      </c>
      <c r="C271" s="151" t="s">
        <v>539</v>
      </c>
      <c r="D271" s="151" t="s">
        <v>525</v>
      </c>
      <c r="E271" s="151">
        <v>405</v>
      </c>
      <c r="F271" s="151" t="s">
        <v>3556</v>
      </c>
      <c r="G271" s="145" t="s">
        <v>1988</v>
      </c>
      <c r="H271" s="145" t="s">
        <v>2685</v>
      </c>
      <c r="I271" s="40" t="s">
        <v>5940</v>
      </c>
      <c r="J271" s="40" t="s">
        <v>5946</v>
      </c>
      <c r="K271" s="40" t="str">
        <f>IFERROR(VLOOKUP(A271,'[1]LMO 정리'!$A$2:$J$44,10,0),"")</f>
        <v/>
      </c>
      <c r="L271" s="40">
        <v>1</v>
      </c>
      <c r="M271" s="40" t="s">
        <v>136</v>
      </c>
      <c r="N271" s="433">
        <f t="shared" si="4"/>
        <v>1</v>
      </c>
      <c r="O271" s="434"/>
      <c r="P271" s="399"/>
      <c r="Q271" s="399"/>
      <c r="R271" s="434"/>
      <c r="S271" s="434"/>
      <c r="T271" s="434"/>
      <c r="U271" s="434"/>
      <c r="V271" s="485"/>
      <c r="W271" s="399"/>
      <c r="X271" s="399"/>
      <c r="Y271" s="434"/>
      <c r="Z271" s="434"/>
      <c r="AA271" s="434"/>
      <c r="AB271" s="434"/>
      <c r="AC271" s="401"/>
    </row>
    <row r="272" spans="1:29" ht="26.25" hidden="1">
      <c r="A272" s="150" t="s">
        <v>536</v>
      </c>
      <c r="B272" s="151" t="s">
        <v>523</v>
      </c>
      <c r="C272" s="151" t="s">
        <v>427</v>
      </c>
      <c r="D272" s="151" t="s">
        <v>525</v>
      </c>
      <c r="E272" s="151">
        <v>406</v>
      </c>
      <c r="F272" s="151" t="s">
        <v>537</v>
      </c>
      <c r="G272" s="145" t="s">
        <v>1990</v>
      </c>
      <c r="H272" s="145" t="s">
        <v>2685</v>
      </c>
      <c r="I272" s="40" t="s">
        <v>5767</v>
      </c>
      <c r="J272" s="40" t="s">
        <v>5947</v>
      </c>
      <c r="K272" s="40" t="str">
        <f>IFERROR(VLOOKUP(A272,'[1]LMO 정리'!$A$2:$J$44,10,0),"")</f>
        <v/>
      </c>
      <c r="L272" s="40" t="s">
        <v>136</v>
      </c>
      <c r="M272" s="40" t="s">
        <v>136</v>
      </c>
      <c r="N272" s="433">
        <f t="shared" si="4"/>
        <v>0</v>
      </c>
      <c r="O272" s="434"/>
      <c r="P272" s="399"/>
      <c r="Q272" s="399"/>
      <c r="R272" s="434"/>
      <c r="S272" s="434"/>
      <c r="T272" s="434"/>
      <c r="U272" s="434"/>
      <c r="V272" s="485"/>
      <c r="W272" s="399"/>
      <c r="X272" s="399"/>
      <c r="Y272" s="434"/>
      <c r="Z272" s="434"/>
      <c r="AA272" s="434"/>
      <c r="AB272" s="434"/>
      <c r="AC272" s="401"/>
    </row>
    <row r="273" spans="1:29" ht="26.25" hidden="1">
      <c r="A273" s="150" t="s">
        <v>535</v>
      </c>
      <c r="B273" s="151" t="s">
        <v>523</v>
      </c>
      <c r="C273" s="151" t="s">
        <v>524</v>
      </c>
      <c r="D273" s="151" t="s">
        <v>525</v>
      </c>
      <c r="E273" s="151">
        <v>501</v>
      </c>
      <c r="F273" s="151" t="s">
        <v>3569</v>
      </c>
      <c r="G273" s="145" t="s">
        <v>1991</v>
      </c>
      <c r="H273" s="145" t="s">
        <v>2685</v>
      </c>
      <c r="I273" s="40" t="s">
        <v>5948</v>
      </c>
      <c r="J273" s="40" t="s">
        <v>5935</v>
      </c>
      <c r="K273" s="40" t="str">
        <f>IFERROR(VLOOKUP(A273,'[1]LMO 정리'!$A$2:$J$44,10,0),"")</f>
        <v/>
      </c>
      <c r="L273" s="40" t="s">
        <v>136</v>
      </c>
      <c r="M273" s="40" t="s">
        <v>136</v>
      </c>
      <c r="N273" s="433">
        <f t="shared" si="4"/>
        <v>0</v>
      </c>
      <c r="O273" s="434"/>
      <c r="P273" s="399"/>
      <c r="Q273" s="399"/>
      <c r="R273" s="434"/>
      <c r="S273" s="434"/>
      <c r="T273" s="434"/>
      <c r="U273" s="434"/>
      <c r="V273" s="485"/>
      <c r="W273" s="399"/>
      <c r="X273" s="399"/>
      <c r="Y273" s="434"/>
      <c r="Z273" s="434"/>
      <c r="AA273" s="434"/>
      <c r="AB273" s="434"/>
      <c r="AC273" s="401"/>
    </row>
    <row r="274" spans="1:29" ht="26.25" hidden="1">
      <c r="A274" s="150" t="s">
        <v>533</v>
      </c>
      <c r="B274" s="151" t="s">
        <v>523</v>
      </c>
      <c r="C274" s="151" t="s">
        <v>524</v>
      </c>
      <c r="D274" s="151" t="s">
        <v>5949</v>
      </c>
      <c r="E274" s="151">
        <v>504</v>
      </c>
      <c r="F274" s="151" t="s">
        <v>534</v>
      </c>
      <c r="G274" s="145" t="s">
        <v>1993</v>
      </c>
      <c r="H274" s="145" t="s">
        <v>2685</v>
      </c>
      <c r="I274" s="40" t="s">
        <v>5948</v>
      </c>
      <c r="J274" s="40" t="s">
        <v>5950</v>
      </c>
      <c r="K274" s="40" t="str">
        <f>IFERROR(VLOOKUP(A274,'[1]LMO 정리'!$A$2:$J$44,10,0),"")</f>
        <v/>
      </c>
      <c r="L274" s="40" t="s">
        <v>136</v>
      </c>
      <c r="M274" s="40" t="s">
        <v>136</v>
      </c>
      <c r="N274" s="433">
        <f t="shared" si="4"/>
        <v>0</v>
      </c>
      <c r="O274" s="434"/>
      <c r="P274" s="399"/>
      <c r="Q274" s="399"/>
      <c r="R274" s="434"/>
      <c r="S274" s="434"/>
      <c r="T274" s="434"/>
      <c r="U274" s="434"/>
      <c r="V274" s="485"/>
      <c r="W274" s="399"/>
      <c r="X274" s="399"/>
      <c r="Y274" s="434"/>
      <c r="Z274" s="434"/>
      <c r="AA274" s="434"/>
      <c r="AB274" s="434"/>
      <c r="AC274" s="401"/>
    </row>
    <row r="275" spans="1:29" ht="26.25" hidden="1">
      <c r="A275" s="150" t="s">
        <v>531</v>
      </c>
      <c r="B275" s="151" t="s">
        <v>523</v>
      </c>
      <c r="C275" s="151" t="s">
        <v>524</v>
      </c>
      <c r="D275" s="151" t="s">
        <v>525</v>
      </c>
      <c r="E275" s="151">
        <v>507</v>
      </c>
      <c r="F275" s="151" t="s">
        <v>3581</v>
      </c>
      <c r="G275" s="145" t="s">
        <v>1996</v>
      </c>
      <c r="H275" s="145" t="s">
        <v>2685</v>
      </c>
      <c r="I275" s="40" t="s">
        <v>5948</v>
      </c>
      <c r="J275" s="40" t="s">
        <v>5944</v>
      </c>
      <c r="K275" s="40" t="str">
        <f>IFERROR(VLOOKUP(A275,'[1]LMO 정리'!$A$2:$J$44,10,0),"")</f>
        <v/>
      </c>
      <c r="L275" s="40" t="s">
        <v>136</v>
      </c>
      <c r="M275" s="40" t="s">
        <v>136</v>
      </c>
      <c r="N275" s="433">
        <f t="shared" si="4"/>
        <v>0</v>
      </c>
      <c r="O275" s="434"/>
      <c r="P275" s="399"/>
      <c r="Q275" s="399"/>
      <c r="R275" s="434"/>
      <c r="S275" s="434"/>
      <c r="T275" s="434"/>
      <c r="U275" s="434"/>
      <c r="V275" s="485"/>
      <c r="W275" s="399"/>
      <c r="X275" s="399"/>
      <c r="Y275" s="434"/>
      <c r="Z275" s="434"/>
      <c r="AA275" s="434"/>
      <c r="AB275" s="434"/>
      <c r="AC275" s="401"/>
    </row>
    <row r="276" spans="1:29" ht="26.25" hidden="1">
      <c r="A276" s="451" t="s">
        <v>3585</v>
      </c>
      <c r="B276" s="151" t="s">
        <v>523</v>
      </c>
      <c r="C276" s="151" t="s">
        <v>524</v>
      </c>
      <c r="D276" s="151" t="s">
        <v>525</v>
      </c>
      <c r="E276" s="151">
        <v>510</v>
      </c>
      <c r="F276" s="451" t="s">
        <v>3586</v>
      </c>
      <c r="G276" s="145" t="s">
        <v>1997</v>
      </c>
      <c r="H276" s="145" t="s">
        <v>2685</v>
      </c>
      <c r="I276" s="40" t="s">
        <v>5948</v>
      </c>
      <c r="J276" s="40" t="s">
        <v>5936</v>
      </c>
      <c r="K276" s="40" t="str">
        <f>IFERROR(VLOOKUP(A276,'[1]LMO 정리'!$A$2:$J$44,10,0),"")</f>
        <v/>
      </c>
      <c r="L276" s="40">
        <v>1</v>
      </c>
      <c r="M276" s="40" t="s">
        <v>136</v>
      </c>
      <c r="N276" s="433">
        <f t="shared" si="4"/>
        <v>1</v>
      </c>
      <c r="O276" s="434"/>
      <c r="P276" s="399"/>
      <c r="Q276" s="399"/>
      <c r="R276" s="434"/>
      <c r="S276" s="434"/>
      <c r="T276" s="434"/>
      <c r="U276" s="434"/>
      <c r="V276" s="485"/>
      <c r="W276" s="399"/>
      <c r="X276" s="399"/>
      <c r="Y276" s="434"/>
      <c r="Z276" s="434"/>
      <c r="AA276" s="434"/>
      <c r="AB276" s="434"/>
      <c r="AC276" s="401"/>
    </row>
    <row r="277" spans="1:29" ht="26.25" hidden="1">
      <c r="A277" s="151" t="s">
        <v>529</v>
      </c>
      <c r="B277" s="151" t="s">
        <v>523</v>
      </c>
      <c r="C277" s="151" t="s">
        <v>524</v>
      </c>
      <c r="D277" s="151" t="s">
        <v>525</v>
      </c>
      <c r="E277" s="151">
        <v>601</v>
      </c>
      <c r="F277" s="220" t="s">
        <v>3589</v>
      </c>
      <c r="G277" s="145" t="s">
        <v>1998</v>
      </c>
      <c r="H277" s="145" t="s">
        <v>2685</v>
      </c>
      <c r="I277" s="40" t="s">
        <v>5948</v>
      </c>
      <c r="J277" s="40" t="s">
        <v>5889</v>
      </c>
      <c r="K277" s="40" t="str">
        <f>IFERROR(VLOOKUP(A277,'[1]LMO 정리'!$A$2:$J$44,10,0),"")</f>
        <v/>
      </c>
      <c r="L277" s="40" t="s">
        <v>136</v>
      </c>
      <c r="M277" s="40" t="s">
        <v>136</v>
      </c>
      <c r="N277" s="433">
        <f t="shared" si="4"/>
        <v>0</v>
      </c>
      <c r="O277" s="434"/>
      <c r="P277" s="399"/>
      <c r="Q277" s="399"/>
      <c r="R277" s="434"/>
      <c r="S277" s="434"/>
      <c r="T277" s="434"/>
      <c r="U277" s="434"/>
      <c r="V277" s="485"/>
      <c r="W277" s="399"/>
      <c r="X277" s="399"/>
      <c r="Y277" s="434"/>
      <c r="Z277" s="434"/>
      <c r="AA277" s="434"/>
      <c r="AB277" s="434"/>
      <c r="AC277" s="401"/>
    </row>
    <row r="278" spans="1:29" ht="26.25" hidden="1">
      <c r="A278" s="150" t="s">
        <v>527</v>
      </c>
      <c r="B278" s="151" t="s">
        <v>523</v>
      </c>
      <c r="C278" s="151" t="s">
        <v>524</v>
      </c>
      <c r="D278" s="151" t="s">
        <v>525</v>
      </c>
      <c r="E278" s="151">
        <v>604</v>
      </c>
      <c r="F278" s="151" t="s">
        <v>3595</v>
      </c>
      <c r="G278" s="145" t="s">
        <v>1999</v>
      </c>
      <c r="H278" s="145" t="s">
        <v>5637</v>
      </c>
      <c r="I278" s="40" t="s">
        <v>5948</v>
      </c>
      <c r="J278" s="40" t="s">
        <v>5951</v>
      </c>
      <c r="K278" s="40" t="str">
        <f>IFERROR(VLOOKUP(A278,'[1]LMO 정리'!$A$2:$J$44,10,0),"")</f>
        <v/>
      </c>
      <c r="L278" s="40" t="s">
        <v>136</v>
      </c>
      <c r="M278" s="40" t="s">
        <v>136</v>
      </c>
      <c r="N278" s="433">
        <f t="shared" si="4"/>
        <v>0</v>
      </c>
      <c r="O278" s="434"/>
      <c r="P278" s="399"/>
      <c r="Q278" s="399"/>
      <c r="R278" s="434"/>
      <c r="S278" s="434"/>
      <c r="T278" s="434"/>
      <c r="U278" s="434"/>
      <c r="V278" s="485"/>
      <c r="W278" s="399"/>
      <c r="X278" s="399"/>
      <c r="Y278" s="434"/>
      <c r="Z278" s="434"/>
      <c r="AA278" s="434"/>
      <c r="AB278" s="434"/>
      <c r="AC278" s="401"/>
    </row>
    <row r="279" spans="1:29" ht="26.25" hidden="1">
      <c r="A279" s="151" t="s">
        <v>522</v>
      </c>
      <c r="B279" s="151" t="s">
        <v>523</v>
      </c>
      <c r="C279" s="151" t="s">
        <v>524</v>
      </c>
      <c r="D279" s="151" t="s">
        <v>525</v>
      </c>
      <c r="E279" s="151">
        <v>607</v>
      </c>
      <c r="F279" s="151" t="s">
        <v>526</v>
      </c>
      <c r="G279" s="145" t="s">
        <v>2001</v>
      </c>
      <c r="H279" s="145" t="s">
        <v>2685</v>
      </c>
      <c r="I279" s="40" t="s">
        <v>5948</v>
      </c>
      <c r="J279" s="40" t="s">
        <v>5952</v>
      </c>
      <c r="K279" s="40" t="str">
        <f>IFERROR(VLOOKUP(A279,'[1]LMO 정리'!$A$2:$J$44,10,0),"")</f>
        <v/>
      </c>
      <c r="L279" s="40" t="s">
        <v>136</v>
      </c>
      <c r="M279" s="40" t="s">
        <v>136</v>
      </c>
      <c r="N279" s="433">
        <f t="shared" si="4"/>
        <v>0</v>
      </c>
      <c r="O279" s="434"/>
      <c r="P279" s="399"/>
      <c r="Q279" s="399"/>
      <c r="R279" s="434"/>
      <c r="S279" s="434"/>
      <c r="T279" s="434"/>
      <c r="U279" s="434"/>
      <c r="V279" s="405"/>
      <c r="W279" s="528"/>
      <c r="X279" s="449"/>
      <c r="Y279" s="529"/>
      <c r="Z279" s="526"/>
      <c r="AA279" s="526"/>
      <c r="AB279" s="405"/>
      <c r="AC279" s="450"/>
    </row>
    <row r="280" spans="1:29" ht="26.25" hidden="1">
      <c r="A280" s="405" t="s">
        <v>682</v>
      </c>
      <c r="B280" s="405" t="s">
        <v>5578</v>
      </c>
      <c r="C280" s="405" t="s">
        <v>194</v>
      </c>
      <c r="D280" s="405" t="s">
        <v>571</v>
      </c>
      <c r="E280" s="405">
        <v>114</v>
      </c>
      <c r="F280" s="405" t="s">
        <v>683</v>
      </c>
      <c r="G280" s="397" t="s">
        <v>2040</v>
      </c>
      <c r="H280" s="145" t="s">
        <v>5680</v>
      </c>
      <c r="I280" s="40" t="s">
        <v>5648</v>
      </c>
      <c r="J280" s="40" t="s">
        <v>5958</v>
      </c>
      <c r="K280" s="40" t="s">
        <v>5640</v>
      </c>
      <c r="L280" s="40">
        <v>1</v>
      </c>
      <c r="M280" s="40" t="s">
        <v>136</v>
      </c>
      <c r="N280" s="433">
        <f t="shared" si="4"/>
        <v>1</v>
      </c>
      <c r="O280" s="482"/>
      <c r="P280" s="398"/>
      <c r="Q280" s="398"/>
      <c r="R280" s="482"/>
      <c r="S280" s="482"/>
      <c r="T280" s="482"/>
      <c r="U280" s="482"/>
      <c r="V280" s="481"/>
      <c r="W280" s="398"/>
      <c r="X280" s="398"/>
      <c r="Y280" s="482"/>
      <c r="Z280" s="482"/>
      <c r="AA280" s="482"/>
      <c r="AB280" s="482"/>
      <c r="AC280" s="400"/>
    </row>
    <row r="281" spans="1:29" ht="26.25" hidden="1">
      <c r="A281" s="151" t="s">
        <v>1620</v>
      </c>
      <c r="B281" s="151" t="s">
        <v>666</v>
      </c>
      <c r="C281" s="151" t="s">
        <v>667</v>
      </c>
      <c r="D281" s="151" t="s">
        <v>571</v>
      </c>
      <c r="E281" s="151">
        <v>115</v>
      </c>
      <c r="F281" s="151" t="s">
        <v>5956</v>
      </c>
      <c r="G281" s="145" t="s">
        <v>2046</v>
      </c>
      <c r="H281" s="145" t="s">
        <v>2685</v>
      </c>
      <c r="I281" s="40" t="s">
        <v>5957</v>
      </c>
      <c r="J281" s="40" t="s">
        <v>5958</v>
      </c>
      <c r="K281" s="40" t="s">
        <v>5640</v>
      </c>
      <c r="L281" s="40">
        <v>1</v>
      </c>
      <c r="M281" s="40">
        <v>1</v>
      </c>
      <c r="N281" s="433">
        <f t="shared" si="4"/>
        <v>2</v>
      </c>
      <c r="O281" s="434"/>
      <c r="P281" s="399"/>
      <c r="Q281" s="399"/>
      <c r="R281" s="434"/>
      <c r="S281" s="434"/>
      <c r="T281" s="434"/>
      <c r="U281" s="434"/>
      <c r="V281" s="485"/>
      <c r="W281" s="399"/>
      <c r="X281" s="399"/>
      <c r="Y281" s="434"/>
      <c r="Z281" s="434"/>
      <c r="AA281" s="434"/>
      <c r="AB281" s="434"/>
      <c r="AC281" s="401"/>
    </row>
    <row r="282" spans="1:29" ht="26.25" hidden="1">
      <c r="A282" s="151" t="s">
        <v>679</v>
      </c>
      <c r="B282" s="151" t="s">
        <v>666</v>
      </c>
      <c r="C282" s="151" t="s">
        <v>667</v>
      </c>
      <c r="D282" s="151" t="s">
        <v>571</v>
      </c>
      <c r="E282" s="151">
        <v>116</v>
      </c>
      <c r="F282" s="151" t="s">
        <v>680</v>
      </c>
      <c r="G282" s="145" t="s">
        <v>2047</v>
      </c>
      <c r="H282" s="145" t="s">
        <v>2685</v>
      </c>
      <c r="I282" s="40" t="s">
        <v>5957</v>
      </c>
      <c r="J282" s="40" t="s">
        <v>5958</v>
      </c>
      <c r="K282" s="40" t="s">
        <v>5640</v>
      </c>
      <c r="L282" s="40">
        <v>1</v>
      </c>
      <c r="M282" s="40" t="s">
        <v>136</v>
      </c>
      <c r="N282" s="433">
        <f t="shared" si="4"/>
        <v>1</v>
      </c>
      <c r="O282" s="434"/>
      <c r="P282" s="399"/>
      <c r="Q282" s="399"/>
      <c r="R282" s="434"/>
      <c r="S282" s="434"/>
      <c r="T282" s="434"/>
      <c r="U282" s="434"/>
      <c r="V282" s="485"/>
      <c r="W282" s="399"/>
      <c r="X282" s="399"/>
      <c r="Y282" s="434"/>
      <c r="Z282" s="434"/>
      <c r="AA282" s="434"/>
      <c r="AB282" s="434"/>
      <c r="AC282" s="401"/>
    </row>
    <row r="283" spans="1:29" ht="26.25" hidden="1">
      <c r="A283" s="151" t="s">
        <v>678</v>
      </c>
      <c r="B283" s="151" t="s">
        <v>666</v>
      </c>
      <c r="C283" s="151" t="s">
        <v>667</v>
      </c>
      <c r="D283" s="151" t="s">
        <v>571</v>
      </c>
      <c r="E283" s="151">
        <v>117</v>
      </c>
      <c r="F283" s="151" t="s">
        <v>3734</v>
      </c>
      <c r="G283" s="145" t="s">
        <v>2048</v>
      </c>
      <c r="H283" s="145" t="s">
        <v>2685</v>
      </c>
      <c r="I283" s="40" t="s">
        <v>5957</v>
      </c>
      <c r="J283" s="40" t="s">
        <v>5694</v>
      </c>
      <c r="K283" s="40" t="s">
        <v>5640</v>
      </c>
      <c r="L283" s="40">
        <v>1</v>
      </c>
      <c r="M283" s="40">
        <v>1</v>
      </c>
      <c r="N283" s="433">
        <f t="shared" si="4"/>
        <v>2</v>
      </c>
      <c r="O283" s="434"/>
      <c r="P283" s="399"/>
      <c r="Q283" s="399"/>
      <c r="R283" s="434"/>
      <c r="S283" s="434"/>
      <c r="T283" s="434"/>
      <c r="U283" s="434"/>
      <c r="V283" s="485"/>
      <c r="W283" s="399"/>
      <c r="X283" s="399"/>
      <c r="Y283" s="434"/>
      <c r="Z283" s="434"/>
      <c r="AA283" s="434"/>
      <c r="AB283" s="434"/>
      <c r="AC283" s="401"/>
    </row>
    <row r="284" spans="1:29" ht="26.25" hidden="1">
      <c r="A284" s="151" t="s">
        <v>676</v>
      </c>
      <c r="B284" s="151" t="s">
        <v>666</v>
      </c>
      <c r="C284" s="151" t="s">
        <v>667</v>
      </c>
      <c r="D284" s="151" t="s">
        <v>571</v>
      </c>
      <c r="E284" s="151">
        <v>118</v>
      </c>
      <c r="F284" s="151" t="s">
        <v>677</v>
      </c>
      <c r="G284" s="145" t="s">
        <v>2050</v>
      </c>
      <c r="H284" s="145" t="s">
        <v>2685</v>
      </c>
      <c r="I284" s="40" t="s">
        <v>5957</v>
      </c>
      <c r="J284" s="40" t="s">
        <v>5959</v>
      </c>
      <c r="K284" s="40" t="s">
        <v>5640</v>
      </c>
      <c r="L284" s="40">
        <v>1</v>
      </c>
      <c r="M284" s="40">
        <v>1</v>
      </c>
      <c r="N284" s="433">
        <f t="shared" si="4"/>
        <v>2</v>
      </c>
      <c r="O284" s="434"/>
      <c r="P284" s="399"/>
      <c r="Q284" s="399"/>
      <c r="R284" s="434"/>
      <c r="S284" s="434"/>
      <c r="T284" s="434"/>
      <c r="U284" s="434"/>
      <c r="V284" s="485"/>
      <c r="W284" s="399"/>
      <c r="X284" s="399"/>
      <c r="Y284" s="434"/>
      <c r="Z284" s="434"/>
      <c r="AA284" s="434"/>
      <c r="AB284" s="434"/>
      <c r="AC284" s="401"/>
    </row>
    <row r="285" spans="1:29" ht="26.25" hidden="1">
      <c r="A285" s="151" t="s">
        <v>675</v>
      </c>
      <c r="B285" s="151" t="s">
        <v>666</v>
      </c>
      <c r="C285" s="151" t="s">
        <v>667</v>
      </c>
      <c r="D285" s="151" t="s">
        <v>571</v>
      </c>
      <c r="E285" s="151">
        <v>119</v>
      </c>
      <c r="F285" s="151" t="s">
        <v>3741</v>
      </c>
      <c r="G285" s="145" t="s">
        <v>2051</v>
      </c>
      <c r="H285" s="145" t="s">
        <v>2685</v>
      </c>
      <c r="I285" s="40" t="s">
        <v>5957</v>
      </c>
      <c r="J285" s="40" t="s">
        <v>5958</v>
      </c>
      <c r="K285" s="40" t="s">
        <v>5640</v>
      </c>
      <c r="L285" s="40">
        <v>1</v>
      </c>
      <c r="M285" s="40">
        <v>1</v>
      </c>
      <c r="N285" s="433">
        <f t="shared" si="4"/>
        <v>2</v>
      </c>
      <c r="O285" s="434"/>
      <c r="P285" s="399"/>
      <c r="Q285" s="399"/>
      <c r="R285" s="434"/>
      <c r="S285" s="434"/>
      <c r="T285" s="434"/>
      <c r="U285" s="434"/>
      <c r="V285" s="485"/>
      <c r="W285" s="399"/>
      <c r="X285" s="399"/>
      <c r="Y285" s="434"/>
      <c r="Z285" s="434"/>
      <c r="AA285" s="434"/>
      <c r="AB285" s="434"/>
      <c r="AC285" s="401"/>
    </row>
    <row r="286" spans="1:29" ht="26.25" hidden="1">
      <c r="A286" s="151" t="s">
        <v>674</v>
      </c>
      <c r="B286" s="151" t="s">
        <v>666</v>
      </c>
      <c r="C286" s="151" t="s">
        <v>667</v>
      </c>
      <c r="D286" s="151" t="s">
        <v>571</v>
      </c>
      <c r="E286" s="151">
        <v>120</v>
      </c>
      <c r="F286" s="151" t="s">
        <v>1498</v>
      </c>
      <c r="G286" s="145" t="s">
        <v>2052</v>
      </c>
      <c r="H286" s="145" t="s">
        <v>2685</v>
      </c>
      <c r="I286" s="40" t="s">
        <v>5957</v>
      </c>
      <c r="J286" s="40" t="s">
        <v>5961</v>
      </c>
      <c r="K286" s="40" t="s">
        <v>5640</v>
      </c>
      <c r="L286" s="40">
        <v>1</v>
      </c>
      <c r="M286" s="40">
        <v>1</v>
      </c>
      <c r="N286" s="433">
        <f t="shared" si="4"/>
        <v>2</v>
      </c>
      <c r="O286" s="434"/>
      <c r="P286" s="399"/>
      <c r="Q286" s="399"/>
      <c r="R286" s="434"/>
      <c r="S286" s="434"/>
      <c r="T286" s="434"/>
      <c r="U286" s="434"/>
      <c r="V286" s="485"/>
      <c r="W286" s="399"/>
      <c r="X286" s="399"/>
      <c r="Y286" s="434"/>
      <c r="Z286" s="434"/>
      <c r="AA286" s="434"/>
      <c r="AB286" s="434"/>
      <c r="AC286" s="401"/>
    </row>
    <row r="287" spans="1:29" ht="26.25" hidden="1">
      <c r="A287" s="151" t="s">
        <v>672</v>
      </c>
      <c r="B287" s="151" t="s">
        <v>666</v>
      </c>
      <c r="C287" s="151" t="s">
        <v>667</v>
      </c>
      <c r="D287" s="151" t="s">
        <v>571</v>
      </c>
      <c r="E287" s="151">
        <v>121</v>
      </c>
      <c r="F287" s="151" t="s">
        <v>2053</v>
      </c>
      <c r="G287" s="145" t="s">
        <v>2054</v>
      </c>
      <c r="H287" s="145" t="s">
        <v>2685</v>
      </c>
      <c r="I287" s="40" t="s">
        <v>5957</v>
      </c>
      <c r="J287" s="40" t="s">
        <v>5961</v>
      </c>
      <c r="K287" s="40" t="s">
        <v>5640</v>
      </c>
      <c r="L287" s="40">
        <v>1</v>
      </c>
      <c r="M287" s="40">
        <v>1</v>
      </c>
      <c r="N287" s="433">
        <f t="shared" si="4"/>
        <v>2</v>
      </c>
      <c r="O287" s="434"/>
      <c r="P287" s="399"/>
      <c r="Q287" s="399"/>
      <c r="R287" s="434"/>
      <c r="S287" s="434"/>
      <c r="T287" s="434"/>
      <c r="U287" s="434"/>
      <c r="V287" s="485"/>
      <c r="W287" s="399"/>
      <c r="X287" s="399"/>
      <c r="Y287" s="434"/>
      <c r="Z287" s="434"/>
      <c r="AA287" s="434"/>
      <c r="AB287" s="434"/>
      <c r="AC287" s="401"/>
    </row>
    <row r="288" spans="1:29" ht="26.25" hidden="1">
      <c r="A288" s="151" t="s">
        <v>671</v>
      </c>
      <c r="B288" s="151" t="s">
        <v>666</v>
      </c>
      <c r="C288" s="151" t="s">
        <v>667</v>
      </c>
      <c r="D288" s="151" t="s">
        <v>571</v>
      </c>
      <c r="E288" s="151">
        <v>122</v>
      </c>
      <c r="F288" s="151" t="s">
        <v>3749</v>
      </c>
      <c r="G288" s="145" t="s">
        <v>2055</v>
      </c>
      <c r="H288" s="145" t="s">
        <v>2685</v>
      </c>
      <c r="I288" s="40" t="s">
        <v>5957</v>
      </c>
      <c r="J288" s="40" t="s">
        <v>5958</v>
      </c>
      <c r="K288" s="40" t="s">
        <v>5640</v>
      </c>
      <c r="L288" s="40">
        <v>1</v>
      </c>
      <c r="M288" s="40">
        <v>1</v>
      </c>
      <c r="N288" s="433">
        <f t="shared" si="4"/>
        <v>2</v>
      </c>
      <c r="O288" s="434"/>
      <c r="P288" s="399"/>
      <c r="Q288" s="399"/>
      <c r="R288" s="434"/>
      <c r="S288" s="434"/>
      <c r="T288" s="434"/>
      <c r="U288" s="434"/>
      <c r="V288" s="485"/>
      <c r="W288" s="399"/>
      <c r="X288" s="399"/>
      <c r="Y288" s="434"/>
      <c r="Z288" s="434"/>
      <c r="AA288" s="434"/>
      <c r="AB288" s="434"/>
      <c r="AC288" s="401"/>
    </row>
    <row r="289" spans="1:29" ht="26.25" hidden="1">
      <c r="A289" s="579" t="s">
        <v>3751</v>
      </c>
      <c r="B289" s="151" t="s">
        <v>666</v>
      </c>
      <c r="C289" s="151" t="s">
        <v>667</v>
      </c>
      <c r="D289" s="151" t="s">
        <v>571</v>
      </c>
      <c r="E289" s="151">
        <v>123</v>
      </c>
      <c r="F289" s="579" t="s">
        <v>2057</v>
      </c>
      <c r="G289" s="145" t="s">
        <v>2058</v>
      </c>
      <c r="H289" s="145" t="s">
        <v>2685</v>
      </c>
      <c r="I289" s="40" t="s">
        <v>5957</v>
      </c>
      <c r="J289" s="40" t="s">
        <v>5962</v>
      </c>
      <c r="K289" s="40" t="s">
        <v>5640</v>
      </c>
      <c r="L289" s="40">
        <v>1</v>
      </c>
      <c r="M289" s="40">
        <v>1</v>
      </c>
      <c r="N289" s="433">
        <f t="shared" si="4"/>
        <v>2</v>
      </c>
      <c r="O289" s="434"/>
      <c r="P289" s="399"/>
      <c r="Q289" s="399"/>
      <c r="R289" s="434"/>
      <c r="S289" s="434"/>
      <c r="T289" s="434"/>
      <c r="U289" s="434"/>
      <c r="V289" s="485"/>
      <c r="W289" s="399"/>
      <c r="X289" s="399"/>
      <c r="Y289" s="434"/>
      <c r="Z289" s="434"/>
      <c r="AA289" s="434"/>
      <c r="AB289" s="434"/>
      <c r="AC289" s="401"/>
    </row>
    <row r="290" spans="1:29" ht="26.25" hidden="1">
      <c r="A290" s="151" t="s">
        <v>670</v>
      </c>
      <c r="B290" s="151" t="s">
        <v>666</v>
      </c>
      <c r="C290" s="151" t="s">
        <v>667</v>
      </c>
      <c r="D290" s="151" t="s">
        <v>571</v>
      </c>
      <c r="E290" s="151">
        <v>124</v>
      </c>
      <c r="F290" s="151" t="s">
        <v>3750</v>
      </c>
      <c r="G290" s="145" t="s">
        <v>2056</v>
      </c>
      <c r="H290" s="145" t="s">
        <v>2685</v>
      </c>
      <c r="I290" s="40" t="s">
        <v>5957</v>
      </c>
      <c r="J290" s="40" t="s">
        <v>5961</v>
      </c>
      <c r="K290" s="40" t="s">
        <v>5640</v>
      </c>
      <c r="L290" s="40">
        <v>1</v>
      </c>
      <c r="M290" s="40" t="s">
        <v>136</v>
      </c>
      <c r="N290" s="433">
        <f t="shared" si="4"/>
        <v>1</v>
      </c>
      <c r="O290" s="434"/>
      <c r="P290" s="399"/>
      <c r="Q290" s="399"/>
      <c r="R290" s="434"/>
      <c r="S290" s="434"/>
      <c r="T290" s="434"/>
      <c r="U290" s="434"/>
      <c r="V290" s="485"/>
      <c r="W290" s="399"/>
      <c r="X290" s="399"/>
      <c r="Y290" s="434"/>
      <c r="Z290" s="434"/>
      <c r="AA290" s="434"/>
      <c r="AB290" s="434"/>
      <c r="AC290" s="401"/>
    </row>
    <row r="291" spans="1:29" ht="26.25" hidden="1">
      <c r="A291" s="405" t="s">
        <v>665</v>
      </c>
      <c r="B291" s="405" t="s">
        <v>5578</v>
      </c>
      <c r="C291" s="405" t="s">
        <v>194</v>
      </c>
      <c r="D291" s="405" t="s">
        <v>571</v>
      </c>
      <c r="E291" s="405">
        <v>207</v>
      </c>
      <c r="F291" s="405" t="s">
        <v>3762</v>
      </c>
      <c r="G291" s="397" t="s">
        <v>2063</v>
      </c>
      <c r="H291" s="145" t="s">
        <v>5680</v>
      </c>
      <c r="I291" s="40" t="s">
        <v>5648</v>
      </c>
      <c r="J291" s="40" t="s">
        <v>5961</v>
      </c>
      <c r="K291" s="40" t="s">
        <v>5640</v>
      </c>
      <c r="L291" s="40">
        <v>1</v>
      </c>
      <c r="M291" s="40" t="s">
        <v>136</v>
      </c>
      <c r="N291" s="433">
        <f t="shared" si="4"/>
        <v>1</v>
      </c>
      <c r="O291" s="482"/>
      <c r="P291" s="398"/>
      <c r="Q291" s="398"/>
      <c r="R291" s="482"/>
      <c r="S291" s="482"/>
      <c r="T291" s="482"/>
      <c r="U291" s="482"/>
      <c r="V291" s="481"/>
      <c r="W291" s="398"/>
      <c r="X291" s="398"/>
      <c r="Y291" s="482"/>
      <c r="Z291" s="482"/>
      <c r="AA291" s="482"/>
      <c r="AB291" s="482"/>
      <c r="AC291" s="400"/>
    </row>
    <row r="292" spans="1:29" ht="26.25" hidden="1">
      <c r="A292" s="405" t="s">
        <v>662</v>
      </c>
      <c r="B292" s="405" t="s">
        <v>5578</v>
      </c>
      <c r="C292" s="405" t="s">
        <v>194</v>
      </c>
      <c r="D292" s="405" t="s">
        <v>571</v>
      </c>
      <c r="E292" s="405">
        <v>212</v>
      </c>
      <c r="F292" s="405" t="s">
        <v>663</v>
      </c>
      <c r="G292" s="397" t="s">
        <v>2064</v>
      </c>
      <c r="H292" s="145" t="s">
        <v>5655</v>
      </c>
      <c r="I292" s="40" t="s">
        <v>5648</v>
      </c>
      <c r="J292" s="40" t="s">
        <v>5964</v>
      </c>
      <c r="K292" s="40" t="s">
        <v>5640</v>
      </c>
      <c r="L292" s="40">
        <v>1</v>
      </c>
      <c r="M292" s="40" t="s">
        <v>136</v>
      </c>
      <c r="N292" s="433">
        <f t="shared" si="4"/>
        <v>1</v>
      </c>
      <c r="O292" s="482"/>
      <c r="P292" s="398"/>
      <c r="Q292" s="398"/>
      <c r="R292" s="451"/>
      <c r="S292" s="482"/>
      <c r="T292" s="482"/>
      <c r="U292" s="482"/>
      <c r="V292" s="481"/>
      <c r="W292" s="398"/>
      <c r="X292" s="398"/>
      <c r="Y292" s="482"/>
      <c r="Z292" s="482"/>
      <c r="AA292" s="482"/>
      <c r="AB292" s="482"/>
      <c r="AC292" s="400"/>
    </row>
    <row r="293" spans="1:29" ht="26.25" hidden="1">
      <c r="A293" s="405" t="s">
        <v>660</v>
      </c>
      <c r="B293" s="405" t="s">
        <v>5578</v>
      </c>
      <c r="C293" s="405" t="s">
        <v>194</v>
      </c>
      <c r="D293" s="405" t="s">
        <v>571</v>
      </c>
      <c r="E293" s="405">
        <v>214</v>
      </c>
      <c r="F293" s="405" t="s">
        <v>661</v>
      </c>
      <c r="G293" s="397" t="s">
        <v>2062</v>
      </c>
      <c r="H293" s="145" t="s">
        <v>5680</v>
      </c>
      <c r="I293" s="40" t="s">
        <v>5648</v>
      </c>
      <c r="J293" s="40" t="s">
        <v>5961</v>
      </c>
      <c r="K293" s="40" t="s">
        <v>5640</v>
      </c>
      <c r="L293" s="40">
        <v>1</v>
      </c>
      <c r="M293" s="40" t="s">
        <v>136</v>
      </c>
      <c r="N293" s="433">
        <f t="shared" si="4"/>
        <v>1</v>
      </c>
      <c r="O293" s="482"/>
      <c r="P293" s="398"/>
      <c r="Q293" s="398"/>
      <c r="R293" s="482"/>
      <c r="S293" s="482"/>
      <c r="T293" s="482"/>
      <c r="U293" s="482"/>
      <c r="V293" s="481"/>
      <c r="W293" s="398"/>
      <c r="X293" s="398"/>
      <c r="Y293" s="482"/>
      <c r="Z293" s="482"/>
      <c r="AA293" s="482"/>
      <c r="AB293" s="482"/>
      <c r="AC293" s="400"/>
    </row>
    <row r="294" spans="1:29" ht="26.25" hidden="1">
      <c r="A294" s="482" t="s">
        <v>3754</v>
      </c>
      <c r="B294" s="405" t="s">
        <v>5578</v>
      </c>
      <c r="C294" s="405" t="s">
        <v>194</v>
      </c>
      <c r="D294" s="405" t="s">
        <v>571</v>
      </c>
      <c r="E294" s="405">
        <v>215</v>
      </c>
      <c r="F294" s="482" t="s">
        <v>3755</v>
      </c>
      <c r="G294" s="397" t="s">
        <v>2060</v>
      </c>
      <c r="H294" s="145" t="s">
        <v>5680</v>
      </c>
      <c r="I294" s="40" t="s">
        <v>5648</v>
      </c>
      <c r="J294" s="40" t="s">
        <v>5961</v>
      </c>
      <c r="K294" s="40" t="s">
        <v>5640</v>
      </c>
      <c r="L294" s="40">
        <v>1</v>
      </c>
      <c r="M294" s="40">
        <v>1</v>
      </c>
      <c r="N294" s="433">
        <f t="shared" si="4"/>
        <v>2</v>
      </c>
      <c r="O294" s="482"/>
      <c r="P294" s="398"/>
      <c r="Q294" s="398"/>
      <c r="R294" s="482"/>
      <c r="S294" s="482"/>
      <c r="T294" s="482"/>
      <c r="U294" s="482"/>
      <c r="V294" s="481"/>
      <c r="W294" s="398"/>
      <c r="X294" s="398"/>
      <c r="Y294" s="482"/>
      <c r="Z294" s="482"/>
      <c r="AA294" s="482"/>
      <c r="AB294" s="482"/>
      <c r="AC294" s="400"/>
    </row>
    <row r="295" spans="1:29" ht="26.25" hidden="1">
      <c r="A295" s="405" t="s">
        <v>658</v>
      </c>
      <c r="B295" s="405" t="s">
        <v>5578</v>
      </c>
      <c r="C295" s="405" t="s">
        <v>194</v>
      </c>
      <c r="D295" s="405" t="s">
        <v>571</v>
      </c>
      <c r="E295" s="405">
        <v>216</v>
      </c>
      <c r="F295" s="405" t="s">
        <v>659</v>
      </c>
      <c r="G295" s="397" t="s">
        <v>2059</v>
      </c>
      <c r="H295" s="145" t="s">
        <v>5680</v>
      </c>
      <c r="I295" s="40" t="s">
        <v>5648</v>
      </c>
      <c r="J295" s="40" t="s">
        <v>5961</v>
      </c>
      <c r="K295" s="40" t="s">
        <v>5640</v>
      </c>
      <c r="L295" s="40">
        <v>1</v>
      </c>
      <c r="M295" s="40">
        <v>1</v>
      </c>
      <c r="N295" s="433">
        <f t="shared" si="4"/>
        <v>2</v>
      </c>
      <c r="O295" s="482"/>
      <c r="P295" s="398"/>
      <c r="Q295" s="398"/>
      <c r="R295" s="482"/>
      <c r="S295" s="482"/>
      <c r="T295" s="482"/>
      <c r="U295" s="482"/>
      <c r="V295" s="481"/>
      <c r="W295" s="398"/>
      <c r="X295" s="398"/>
      <c r="Y295" s="482"/>
      <c r="Z295" s="482"/>
      <c r="AA295" s="482"/>
      <c r="AB295" s="482"/>
      <c r="AC295" s="400"/>
    </row>
    <row r="296" spans="1:29" ht="26.25" hidden="1">
      <c r="A296" s="405" t="s">
        <v>655</v>
      </c>
      <c r="B296" s="405" t="s">
        <v>5578</v>
      </c>
      <c r="C296" s="405" t="s">
        <v>194</v>
      </c>
      <c r="D296" s="405" t="s">
        <v>571</v>
      </c>
      <c r="E296" s="405">
        <v>222</v>
      </c>
      <c r="F296" s="405" t="s">
        <v>656</v>
      </c>
      <c r="G296" s="397" t="s">
        <v>2065</v>
      </c>
      <c r="H296" s="145" t="s">
        <v>5680</v>
      </c>
      <c r="I296" s="40" t="s">
        <v>5648</v>
      </c>
      <c r="J296" s="40" t="s">
        <v>5961</v>
      </c>
      <c r="K296" s="40" t="s">
        <v>5640</v>
      </c>
      <c r="L296" s="40">
        <v>1</v>
      </c>
      <c r="M296" s="40">
        <v>1</v>
      </c>
      <c r="N296" s="433">
        <f t="shared" si="4"/>
        <v>2</v>
      </c>
      <c r="O296" s="482"/>
      <c r="P296" s="398"/>
      <c r="Q296" s="398"/>
      <c r="R296" s="482"/>
      <c r="S296" s="482"/>
      <c r="T296" s="482"/>
      <c r="U296" s="482"/>
      <c r="V296" s="481"/>
      <c r="W296" s="398"/>
      <c r="X296" s="398"/>
      <c r="Y296" s="482"/>
      <c r="Z296" s="482"/>
      <c r="AA296" s="482"/>
      <c r="AB296" s="482"/>
      <c r="AC296" s="400"/>
    </row>
    <row r="297" spans="1:29" ht="26.25" hidden="1">
      <c r="A297" s="405" t="s">
        <v>653</v>
      </c>
      <c r="B297" s="405" t="s">
        <v>5578</v>
      </c>
      <c r="C297" s="405" t="s">
        <v>245</v>
      </c>
      <c r="D297" s="405" t="s">
        <v>571</v>
      </c>
      <c r="E297" s="405">
        <v>225</v>
      </c>
      <c r="F297" s="405" t="s">
        <v>654</v>
      </c>
      <c r="G297" s="396" t="s">
        <v>2066</v>
      </c>
      <c r="H297" s="70" t="s">
        <v>2685</v>
      </c>
      <c r="I297" s="70" t="s">
        <v>5648</v>
      </c>
      <c r="J297" s="70" t="s">
        <v>5961</v>
      </c>
      <c r="K297" s="40" t="s">
        <v>5640</v>
      </c>
      <c r="L297" s="40">
        <v>1</v>
      </c>
      <c r="M297" s="40">
        <v>1</v>
      </c>
      <c r="N297" s="433">
        <f t="shared" si="4"/>
        <v>2</v>
      </c>
      <c r="O297" s="482"/>
      <c r="P297" s="398"/>
      <c r="Q297" s="398"/>
      <c r="R297" s="482"/>
      <c r="S297" s="482"/>
      <c r="T297" s="482"/>
      <c r="U297" s="482"/>
      <c r="V297" s="481"/>
      <c r="W297" s="398"/>
      <c r="X297" s="398"/>
      <c r="Y297" s="482"/>
      <c r="Z297" s="482"/>
      <c r="AA297" s="482"/>
      <c r="AB297" s="482"/>
      <c r="AC297" s="400"/>
    </row>
    <row r="298" spans="1:29" ht="26.25" hidden="1">
      <c r="A298" s="405" t="s">
        <v>651</v>
      </c>
      <c r="B298" s="405" t="s">
        <v>5578</v>
      </c>
      <c r="C298" s="405" t="s">
        <v>245</v>
      </c>
      <c r="D298" s="405" t="s">
        <v>571</v>
      </c>
      <c r="E298" s="405">
        <v>228</v>
      </c>
      <c r="F298" s="405" t="s">
        <v>3775</v>
      </c>
      <c r="G298" s="396" t="s">
        <v>2066</v>
      </c>
      <c r="H298" s="70" t="s">
        <v>2685</v>
      </c>
      <c r="I298" s="70" t="s">
        <v>5648</v>
      </c>
      <c r="J298" s="70" t="s">
        <v>5961</v>
      </c>
      <c r="K298" s="40" t="s">
        <v>5640</v>
      </c>
      <c r="L298" s="40">
        <v>1</v>
      </c>
      <c r="M298" s="40">
        <v>1</v>
      </c>
      <c r="N298" s="433">
        <f t="shared" si="4"/>
        <v>2</v>
      </c>
      <c r="O298" s="482"/>
      <c r="P298" s="398"/>
      <c r="Q298" s="398"/>
      <c r="R298" s="482"/>
      <c r="S298" s="482"/>
      <c r="T298" s="482"/>
      <c r="U298" s="482"/>
      <c r="V298" s="481"/>
      <c r="W298" s="398"/>
      <c r="X298" s="398"/>
      <c r="Y298" s="482"/>
      <c r="Z298" s="482"/>
      <c r="AA298" s="482"/>
      <c r="AB298" s="482"/>
      <c r="AC298" s="400"/>
    </row>
    <row r="299" spans="1:29" ht="26.25" hidden="1">
      <c r="A299" s="405" t="s">
        <v>648</v>
      </c>
      <c r="B299" s="405" t="s">
        <v>5578</v>
      </c>
      <c r="C299" s="405" t="s">
        <v>245</v>
      </c>
      <c r="D299" s="405" t="s">
        <v>571</v>
      </c>
      <c r="E299" s="405">
        <v>231</v>
      </c>
      <c r="F299" s="405" t="s">
        <v>649</v>
      </c>
      <c r="G299" s="396" t="s">
        <v>2068</v>
      </c>
      <c r="H299" s="70" t="s">
        <v>2685</v>
      </c>
      <c r="I299" s="70" t="s">
        <v>5648</v>
      </c>
      <c r="J299" s="70" t="s">
        <v>5961</v>
      </c>
      <c r="K299" s="40" t="s">
        <v>5640</v>
      </c>
      <c r="L299" s="40">
        <v>1</v>
      </c>
      <c r="M299" s="40">
        <v>1</v>
      </c>
      <c r="N299" s="433">
        <f t="shared" si="4"/>
        <v>2</v>
      </c>
      <c r="O299" s="482"/>
      <c r="P299" s="398"/>
      <c r="Q299" s="398"/>
      <c r="R299" s="482"/>
      <c r="S299" s="482"/>
      <c r="T299" s="482"/>
      <c r="U299" s="482"/>
      <c r="V299" s="481"/>
      <c r="W299" s="398"/>
      <c r="X299" s="398"/>
      <c r="Y299" s="482"/>
      <c r="Z299" s="482"/>
      <c r="AA299" s="482"/>
      <c r="AB299" s="482"/>
      <c r="AC299" s="400"/>
    </row>
    <row r="300" spans="1:29" ht="26.25" hidden="1">
      <c r="A300" s="405" t="s">
        <v>645</v>
      </c>
      <c r="B300" s="405" t="s">
        <v>5578</v>
      </c>
      <c r="C300" s="405" t="s">
        <v>194</v>
      </c>
      <c r="D300" s="405" t="s">
        <v>571</v>
      </c>
      <c r="E300" s="405">
        <v>306</v>
      </c>
      <c r="F300" s="405" t="s">
        <v>646</v>
      </c>
      <c r="G300" s="397" t="s">
        <v>2073</v>
      </c>
      <c r="H300" s="145" t="s">
        <v>5680</v>
      </c>
      <c r="I300" s="40" t="s">
        <v>5648</v>
      </c>
      <c r="J300" s="40" t="s">
        <v>5961</v>
      </c>
      <c r="K300" s="40" t="s">
        <v>5640</v>
      </c>
      <c r="L300" s="40">
        <v>1</v>
      </c>
      <c r="M300" s="40">
        <v>1</v>
      </c>
      <c r="N300" s="433">
        <f t="shared" si="4"/>
        <v>2</v>
      </c>
      <c r="O300" s="482"/>
      <c r="P300" s="398"/>
      <c r="Q300" s="398"/>
      <c r="R300" s="482"/>
      <c r="S300" s="482"/>
      <c r="T300" s="482"/>
      <c r="U300" s="482"/>
      <c r="V300" s="481"/>
      <c r="W300" s="398"/>
      <c r="X300" s="398"/>
      <c r="Y300" s="482"/>
      <c r="Z300" s="482"/>
      <c r="AA300" s="482"/>
      <c r="AB300" s="482"/>
      <c r="AC300" s="400"/>
    </row>
    <row r="301" spans="1:29" ht="26.25" hidden="1">
      <c r="A301" s="405" t="s">
        <v>642</v>
      </c>
      <c r="B301" s="405" t="s">
        <v>5578</v>
      </c>
      <c r="C301" s="405" t="s">
        <v>194</v>
      </c>
      <c r="D301" s="405" t="s">
        <v>571</v>
      </c>
      <c r="E301" s="405">
        <v>309</v>
      </c>
      <c r="F301" s="405" t="s">
        <v>643</v>
      </c>
      <c r="G301" s="397" t="s">
        <v>2074</v>
      </c>
      <c r="H301" s="145" t="s">
        <v>5680</v>
      </c>
      <c r="I301" s="40" t="s">
        <v>5648</v>
      </c>
      <c r="J301" s="40" t="s">
        <v>5961</v>
      </c>
      <c r="K301" s="40" t="s">
        <v>5640</v>
      </c>
      <c r="L301" s="40">
        <v>1</v>
      </c>
      <c r="M301" s="40">
        <v>1</v>
      </c>
      <c r="N301" s="433">
        <f t="shared" si="4"/>
        <v>2</v>
      </c>
      <c r="O301" s="482"/>
      <c r="P301" s="398"/>
      <c r="Q301" s="398"/>
      <c r="R301" s="482"/>
      <c r="S301" s="482"/>
      <c r="T301" s="482"/>
      <c r="U301" s="482"/>
      <c r="V301" s="481"/>
      <c r="W301" s="398"/>
      <c r="X301" s="398"/>
      <c r="Y301" s="482"/>
      <c r="Z301" s="482"/>
      <c r="AA301" s="482"/>
      <c r="AB301" s="482"/>
      <c r="AC301" s="400"/>
    </row>
    <row r="302" spans="1:29" ht="26.25" hidden="1">
      <c r="A302" s="405" t="s">
        <v>640</v>
      </c>
      <c r="B302" s="405" t="s">
        <v>5578</v>
      </c>
      <c r="C302" s="405" t="s">
        <v>194</v>
      </c>
      <c r="D302" s="405" t="s">
        <v>571</v>
      </c>
      <c r="E302" s="405">
        <v>312</v>
      </c>
      <c r="F302" s="405" t="s">
        <v>641</v>
      </c>
      <c r="G302" s="397" t="s">
        <v>2075</v>
      </c>
      <c r="H302" s="145" t="s">
        <v>5680</v>
      </c>
      <c r="I302" s="40" t="s">
        <v>5648</v>
      </c>
      <c r="J302" s="40" t="s">
        <v>5964</v>
      </c>
      <c r="K302" s="40" t="s">
        <v>5640</v>
      </c>
      <c r="L302" s="40">
        <v>1</v>
      </c>
      <c r="M302" s="40">
        <v>1</v>
      </c>
      <c r="N302" s="433">
        <f t="shared" si="4"/>
        <v>2</v>
      </c>
      <c r="O302" s="451"/>
      <c r="P302" s="451"/>
      <c r="Q302" s="451"/>
      <c r="R302" s="451"/>
      <c r="S302" s="151"/>
      <c r="T302" s="151"/>
      <c r="U302" s="151"/>
      <c r="V302" s="151"/>
      <c r="W302" s="151"/>
      <c r="X302" s="151"/>
      <c r="Y302" s="151"/>
      <c r="Z302" s="151"/>
      <c r="AA302" s="151"/>
      <c r="AB302" s="127"/>
      <c r="AC302" s="400"/>
    </row>
    <row r="303" spans="1:29" ht="26.25" hidden="1">
      <c r="A303" s="405" t="s">
        <v>636</v>
      </c>
      <c r="B303" s="405" t="s">
        <v>5578</v>
      </c>
      <c r="C303" s="405" t="s">
        <v>194</v>
      </c>
      <c r="D303" s="405" t="s">
        <v>571</v>
      </c>
      <c r="E303" s="405">
        <v>314</v>
      </c>
      <c r="F303" s="405" t="s">
        <v>637</v>
      </c>
      <c r="G303" s="397" t="s">
        <v>2072</v>
      </c>
      <c r="H303" s="145" t="s">
        <v>5655</v>
      </c>
      <c r="I303" s="40" t="s">
        <v>5648</v>
      </c>
      <c r="J303" s="40" t="s">
        <v>5961</v>
      </c>
      <c r="K303" s="40" t="s">
        <v>5640</v>
      </c>
      <c r="L303" s="40">
        <v>1</v>
      </c>
      <c r="M303" s="40">
        <v>1</v>
      </c>
      <c r="N303" s="433">
        <f t="shared" si="4"/>
        <v>2</v>
      </c>
      <c r="O303" s="482"/>
      <c r="P303" s="398"/>
      <c r="Q303" s="398"/>
      <c r="R303" s="482"/>
      <c r="S303" s="482"/>
      <c r="T303" s="482"/>
      <c r="U303" s="482"/>
      <c r="V303" s="481"/>
      <c r="W303" s="398"/>
      <c r="X303" s="398"/>
      <c r="Y303" s="482"/>
      <c r="Z303" s="482"/>
      <c r="AA303" s="482"/>
      <c r="AB303" s="482"/>
      <c r="AC303" s="400"/>
    </row>
    <row r="304" spans="1:29" ht="26.25" hidden="1">
      <c r="A304" s="405" t="s">
        <v>3789</v>
      </c>
      <c r="B304" s="405" t="s">
        <v>5578</v>
      </c>
      <c r="C304" s="405" t="s">
        <v>194</v>
      </c>
      <c r="D304" s="405" t="s">
        <v>571</v>
      </c>
      <c r="E304" s="405">
        <v>315</v>
      </c>
      <c r="F304" s="405" t="s">
        <v>1668</v>
      </c>
      <c r="G304" s="397" t="s">
        <v>2070</v>
      </c>
      <c r="H304" s="145" t="s">
        <v>5680</v>
      </c>
      <c r="I304" s="40" t="s">
        <v>5648</v>
      </c>
      <c r="J304" s="40" t="s">
        <v>5961</v>
      </c>
      <c r="K304" s="40" t="s">
        <v>5640</v>
      </c>
      <c r="L304" s="40">
        <v>1</v>
      </c>
      <c r="M304" s="40">
        <v>1</v>
      </c>
      <c r="N304" s="433">
        <f t="shared" si="4"/>
        <v>2</v>
      </c>
      <c r="O304" s="482"/>
      <c r="P304" s="398"/>
      <c r="Q304" s="398"/>
      <c r="R304" s="482"/>
      <c r="S304" s="482"/>
      <c r="T304" s="482"/>
      <c r="U304" s="482"/>
      <c r="V304" s="481"/>
      <c r="W304" s="398"/>
      <c r="X304" s="398"/>
      <c r="Y304" s="482"/>
      <c r="Z304" s="482"/>
      <c r="AA304" s="482"/>
      <c r="AB304" s="482"/>
      <c r="AC304" s="400"/>
    </row>
    <row r="305" spans="1:29" ht="26.25" hidden="1">
      <c r="A305" s="405" t="s">
        <v>3780</v>
      </c>
      <c r="B305" s="405" t="s">
        <v>5578</v>
      </c>
      <c r="C305" s="405" t="s">
        <v>194</v>
      </c>
      <c r="D305" s="405" t="s">
        <v>571</v>
      </c>
      <c r="E305" s="405">
        <v>316</v>
      </c>
      <c r="F305" s="405" t="s">
        <v>3781</v>
      </c>
      <c r="G305" s="396" t="s">
        <v>2069</v>
      </c>
      <c r="H305" s="145" t="s">
        <v>5680</v>
      </c>
      <c r="I305" s="40" t="s">
        <v>5648</v>
      </c>
      <c r="J305" s="40" t="s">
        <v>5961</v>
      </c>
      <c r="K305" s="40" t="s">
        <v>5640</v>
      </c>
      <c r="L305" s="40">
        <v>1</v>
      </c>
      <c r="M305" s="40">
        <v>1</v>
      </c>
      <c r="N305" s="433">
        <f t="shared" si="4"/>
        <v>2</v>
      </c>
      <c r="O305" s="482"/>
      <c r="P305" s="398"/>
      <c r="Q305" s="398"/>
      <c r="R305" s="482"/>
      <c r="S305" s="482"/>
      <c r="T305" s="482"/>
      <c r="U305" s="482"/>
      <c r="V305" s="481"/>
      <c r="W305" s="398"/>
      <c r="X305" s="398"/>
      <c r="Y305" s="482"/>
      <c r="Z305" s="482"/>
      <c r="AA305" s="151"/>
      <c r="AB305" s="482"/>
      <c r="AC305" s="400"/>
    </row>
    <row r="306" spans="1:29" ht="26.25" hidden="1">
      <c r="A306" s="405" t="s">
        <v>633</v>
      </c>
      <c r="B306" s="405" t="s">
        <v>5578</v>
      </c>
      <c r="C306" s="405" t="s">
        <v>194</v>
      </c>
      <c r="D306" s="405" t="s">
        <v>571</v>
      </c>
      <c r="E306" s="405">
        <v>321</v>
      </c>
      <c r="F306" s="405" t="s">
        <v>634</v>
      </c>
      <c r="G306" s="397" t="s">
        <v>2076</v>
      </c>
      <c r="H306" s="145" t="s">
        <v>5680</v>
      </c>
      <c r="I306" s="40" t="s">
        <v>5648</v>
      </c>
      <c r="J306" s="40" t="s">
        <v>5961</v>
      </c>
      <c r="K306" s="40" t="s">
        <v>5640</v>
      </c>
      <c r="L306" s="40">
        <v>1</v>
      </c>
      <c r="M306" s="40">
        <v>1</v>
      </c>
      <c r="N306" s="433">
        <f t="shared" si="4"/>
        <v>2</v>
      </c>
      <c r="O306" s="482"/>
      <c r="P306" s="398"/>
      <c r="Q306" s="398"/>
      <c r="R306" s="482"/>
      <c r="S306" s="482"/>
      <c r="T306" s="482"/>
      <c r="U306" s="482"/>
      <c r="V306" s="481"/>
      <c r="W306" s="398"/>
      <c r="X306" s="398"/>
      <c r="Y306" s="482"/>
      <c r="Z306" s="482"/>
      <c r="AA306" s="482"/>
      <c r="AB306" s="482"/>
      <c r="AC306" s="400"/>
    </row>
    <row r="307" spans="1:29" ht="26.25" hidden="1">
      <c r="A307" s="405" t="s">
        <v>631</v>
      </c>
      <c r="B307" s="405" t="s">
        <v>5578</v>
      </c>
      <c r="C307" s="405" t="s">
        <v>245</v>
      </c>
      <c r="D307" s="405" t="s">
        <v>571</v>
      </c>
      <c r="E307" s="405">
        <v>324</v>
      </c>
      <c r="F307" s="405" t="s">
        <v>632</v>
      </c>
      <c r="G307" s="396" t="s">
        <v>2077</v>
      </c>
      <c r="H307" s="70" t="s">
        <v>2685</v>
      </c>
      <c r="I307" s="70" t="s">
        <v>5648</v>
      </c>
      <c r="J307" s="70" t="s">
        <v>5961</v>
      </c>
      <c r="K307" s="40" t="s">
        <v>5640</v>
      </c>
      <c r="L307" s="40">
        <v>1</v>
      </c>
      <c r="M307" s="40">
        <v>1</v>
      </c>
      <c r="N307" s="433">
        <f t="shared" si="4"/>
        <v>2</v>
      </c>
      <c r="O307" s="482"/>
      <c r="P307" s="398"/>
      <c r="Q307" s="398"/>
      <c r="R307" s="482"/>
      <c r="S307" s="482"/>
      <c r="T307" s="482"/>
      <c r="U307" s="482"/>
      <c r="V307" s="481"/>
      <c r="W307" s="398"/>
      <c r="X307" s="398"/>
      <c r="Y307" s="482"/>
      <c r="Z307" s="482"/>
      <c r="AA307" s="482"/>
      <c r="AB307" s="482"/>
      <c r="AC307" s="400"/>
    </row>
    <row r="308" spans="1:29" ht="26.25" hidden="1">
      <c r="A308" s="405" t="s">
        <v>629</v>
      </c>
      <c r="B308" s="405" t="s">
        <v>5578</v>
      </c>
      <c r="C308" s="405" t="s">
        <v>245</v>
      </c>
      <c r="D308" s="405" t="s">
        <v>571</v>
      </c>
      <c r="E308" s="405">
        <v>327</v>
      </c>
      <c r="F308" s="405" t="s">
        <v>630</v>
      </c>
      <c r="G308" s="396" t="s">
        <v>2078</v>
      </c>
      <c r="H308" s="70" t="s">
        <v>2685</v>
      </c>
      <c r="I308" s="70" t="s">
        <v>5648</v>
      </c>
      <c r="J308" s="70" t="s">
        <v>5961</v>
      </c>
      <c r="K308" s="40" t="s">
        <v>5640</v>
      </c>
      <c r="L308" s="40" t="s">
        <v>136</v>
      </c>
      <c r="M308" s="40">
        <v>1</v>
      </c>
      <c r="N308" s="433">
        <f t="shared" si="4"/>
        <v>1</v>
      </c>
      <c r="O308" s="151"/>
      <c r="P308" s="151"/>
      <c r="Q308" s="151"/>
      <c r="R308" s="151"/>
      <c r="S308" s="151"/>
      <c r="T308" s="151"/>
      <c r="U308" s="151"/>
      <c r="V308" s="151"/>
      <c r="W308" s="151"/>
      <c r="X308" s="398"/>
      <c r="Y308" s="151"/>
      <c r="Z308" s="151"/>
      <c r="AA308" s="151"/>
      <c r="AB308" s="127"/>
      <c r="AC308" s="400"/>
    </row>
    <row r="309" spans="1:29" ht="26.25" hidden="1">
      <c r="A309" s="405" t="s">
        <v>3813</v>
      </c>
      <c r="B309" s="405" t="s">
        <v>5578</v>
      </c>
      <c r="C309" s="405" t="s">
        <v>245</v>
      </c>
      <c r="D309" s="405" t="s">
        <v>571</v>
      </c>
      <c r="E309" s="405">
        <v>330</v>
      </c>
      <c r="F309" s="405" t="s">
        <v>1594</v>
      </c>
      <c r="G309" s="396" t="s">
        <v>3814</v>
      </c>
      <c r="H309" s="70" t="s">
        <v>2685</v>
      </c>
      <c r="I309" s="70" t="s">
        <v>5648</v>
      </c>
      <c r="J309" s="70">
        <v>57.96</v>
      </c>
      <c r="K309" s="40" t="s">
        <v>5640</v>
      </c>
      <c r="L309" s="40" t="s">
        <v>136</v>
      </c>
      <c r="M309" s="40">
        <v>1</v>
      </c>
      <c r="N309" s="433">
        <f t="shared" si="4"/>
        <v>1</v>
      </c>
      <c r="O309" s="482"/>
      <c r="P309" s="398"/>
      <c r="Q309" s="398"/>
      <c r="R309" s="482"/>
      <c r="S309" s="482"/>
      <c r="T309" s="482"/>
      <c r="U309" s="482"/>
      <c r="V309" s="481"/>
      <c r="W309" s="398"/>
      <c r="X309" s="398"/>
      <c r="Y309" s="482"/>
      <c r="Z309" s="482"/>
      <c r="AA309" s="482"/>
      <c r="AB309" s="482"/>
      <c r="AC309" s="400"/>
    </row>
    <row r="310" spans="1:29" ht="26.25" hidden="1">
      <c r="A310" s="405" t="s">
        <v>627</v>
      </c>
      <c r="B310" s="405" t="s">
        <v>5578</v>
      </c>
      <c r="C310" s="405" t="s">
        <v>245</v>
      </c>
      <c r="D310" s="405" t="s">
        <v>571</v>
      </c>
      <c r="E310" s="405">
        <v>333</v>
      </c>
      <c r="F310" s="405" t="s">
        <v>628</v>
      </c>
      <c r="G310" s="396" t="s">
        <v>2079</v>
      </c>
      <c r="H310" s="70" t="s">
        <v>2685</v>
      </c>
      <c r="I310" s="70" t="s">
        <v>5648</v>
      </c>
      <c r="J310" s="70" t="s">
        <v>5961</v>
      </c>
      <c r="K310" s="40" t="s">
        <v>5640</v>
      </c>
      <c r="L310" s="40">
        <v>1</v>
      </c>
      <c r="M310" s="40">
        <v>1</v>
      </c>
      <c r="N310" s="433">
        <f t="shared" si="4"/>
        <v>2</v>
      </c>
      <c r="O310" s="482"/>
      <c r="P310" s="398"/>
      <c r="Q310" s="398"/>
      <c r="R310" s="482"/>
      <c r="S310" s="482"/>
      <c r="T310" s="482"/>
      <c r="U310" s="482"/>
      <c r="V310" s="481"/>
      <c r="W310" s="398"/>
      <c r="X310" s="398"/>
      <c r="Y310" s="482"/>
      <c r="Z310" s="482"/>
      <c r="AA310" s="482"/>
      <c r="AB310" s="482"/>
      <c r="AC310" s="400"/>
    </row>
    <row r="311" spans="1:29" ht="26.25" hidden="1">
      <c r="A311" s="405" t="s">
        <v>1494</v>
      </c>
      <c r="B311" s="405" t="s">
        <v>5578</v>
      </c>
      <c r="C311" s="405" t="s">
        <v>24</v>
      </c>
      <c r="D311" s="405" t="s">
        <v>571</v>
      </c>
      <c r="E311" s="405">
        <v>407</v>
      </c>
      <c r="F311" s="405" t="s">
        <v>1495</v>
      </c>
      <c r="G311" s="397" t="s">
        <v>2085</v>
      </c>
      <c r="H311" s="145" t="s">
        <v>5680</v>
      </c>
      <c r="I311" s="40" t="s">
        <v>5648</v>
      </c>
      <c r="J311" s="40" t="s">
        <v>5965</v>
      </c>
      <c r="K311" s="40" t="s">
        <v>5640</v>
      </c>
      <c r="L311" s="40">
        <v>1</v>
      </c>
      <c r="M311" s="40">
        <v>1</v>
      </c>
      <c r="N311" s="433">
        <f t="shared" si="4"/>
        <v>2</v>
      </c>
      <c r="O311" s="482"/>
      <c r="P311" s="398"/>
      <c r="Q311" s="398"/>
      <c r="R311" s="482"/>
      <c r="S311" s="482"/>
      <c r="T311" s="482"/>
      <c r="U311" s="482"/>
      <c r="V311" s="481"/>
      <c r="W311" s="398"/>
      <c r="X311" s="398"/>
      <c r="Y311" s="482"/>
      <c r="Z311" s="482"/>
      <c r="AA311" s="482"/>
      <c r="AB311" s="482"/>
      <c r="AC311" s="400"/>
    </row>
    <row r="312" spans="1:29" ht="26.25" hidden="1">
      <c r="A312" s="405" t="s">
        <v>624</v>
      </c>
      <c r="B312" s="405" t="s">
        <v>5578</v>
      </c>
      <c r="C312" s="405" t="s">
        <v>24</v>
      </c>
      <c r="D312" s="405" t="s">
        <v>571</v>
      </c>
      <c r="E312" s="405">
        <v>410</v>
      </c>
      <c r="F312" s="405" t="s">
        <v>625</v>
      </c>
      <c r="G312" s="397" t="s">
        <v>2086</v>
      </c>
      <c r="H312" s="145" t="s">
        <v>5680</v>
      </c>
      <c r="I312" s="40" t="s">
        <v>5648</v>
      </c>
      <c r="J312" s="40" t="s">
        <v>5961</v>
      </c>
      <c r="K312" s="40" t="s">
        <v>5640</v>
      </c>
      <c r="L312" s="40">
        <v>1</v>
      </c>
      <c r="M312" s="40">
        <v>1</v>
      </c>
      <c r="N312" s="433">
        <f t="shared" si="4"/>
        <v>2</v>
      </c>
      <c r="O312" s="482"/>
      <c r="P312" s="398"/>
      <c r="Q312" s="398"/>
      <c r="R312" s="482"/>
      <c r="S312" s="482"/>
      <c r="T312" s="482"/>
      <c r="U312" s="482"/>
      <c r="V312" s="481"/>
      <c r="W312" s="398"/>
      <c r="X312" s="398"/>
      <c r="Y312" s="482"/>
      <c r="Z312" s="482"/>
      <c r="AA312" s="482"/>
      <c r="AB312" s="482"/>
      <c r="AC312" s="400"/>
    </row>
    <row r="313" spans="1:29" ht="26.25" hidden="1">
      <c r="A313" s="405" t="s">
        <v>621</v>
      </c>
      <c r="B313" s="405" t="s">
        <v>5578</v>
      </c>
      <c r="C313" s="405" t="s">
        <v>24</v>
      </c>
      <c r="D313" s="405" t="s">
        <v>571</v>
      </c>
      <c r="E313" s="405">
        <v>415</v>
      </c>
      <c r="F313" s="405" t="s">
        <v>622</v>
      </c>
      <c r="G313" s="397" t="s">
        <v>2083</v>
      </c>
      <c r="H313" s="145" t="s">
        <v>5680</v>
      </c>
      <c r="I313" s="40" t="s">
        <v>5648</v>
      </c>
      <c r="J313" s="40" t="s">
        <v>5961</v>
      </c>
      <c r="K313" s="40" t="s">
        <v>5640</v>
      </c>
      <c r="L313" s="40">
        <v>1</v>
      </c>
      <c r="M313" s="40">
        <v>1</v>
      </c>
      <c r="N313" s="433">
        <f t="shared" si="4"/>
        <v>2</v>
      </c>
      <c r="O313" s="482"/>
      <c r="P313" s="482"/>
      <c r="Q313" s="398"/>
      <c r="R313" s="482"/>
      <c r="S313" s="405"/>
      <c r="T313" s="405"/>
      <c r="U313" s="405"/>
      <c r="V313" s="405"/>
      <c r="W313" s="405"/>
      <c r="X313" s="398"/>
      <c r="Y313" s="405"/>
      <c r="Z313" s="482"/>
      <c r="AA313" s="405"/>
      <c r="AB313" s="499"/>
      <c r="AC313" s="400"/>
    </row>
    <row r="314" spans="1:29" ht="26.25" hidden="1">
      <c r="A314" s="405" t="s">
        <v>5966</v>
      </c>
      <c r="B314" s="405" t="s">
        <v>5967</v>
      </c>
      <c r="C314" s="405" t="s">
        <v>24</v>
      </c>
      <c r="D314" s="405" t="s">
        <v>5968</v>
      </c>
      <c r="E314" s="405">
        <v>416</v>
      </c>
      <c r="F314" s="405" t="s">
        <v>5969</v>
      </c>
      <c r="G314" s="397" t="s">
        <v>2082</v>
      </c>
      <c r="H314" s="145" t="s">
        <v>5680</v>
      </c>
      <c r="I314" s="40" t="s">
        <v>5648</v>
      </c>
      <c r="J314" s="40" t="s">
        <v>5961</v>
      </c>
      <c r="K314" s="40"/>
      <c r="L314" s="40">
        <v>1</v>
      </c>
      <c r="M314" s="40">
        <v>1</v>
      </c>
      <c r="N314" s="433">
        <f t="shared" si="4"/>
        <v>2</v>
      </c>
      <c r="O314" s="482"/>
      <c r="P314" s="398"/>
      <c r="Q314" s="398"/>
      <c r="R314" s="482"/>
      <c r="S314" s="482"/>
      <c r="T314" s="482"/>
      <c r="U314" s="482"/>
      <c r="V314" s="482"/>
      <c r="W314" s="398"/>
      <c r="X314" s="398"/>
      <c r="Y314" s="482"/>
      <c r="Z314" s="482"/>
      <c r="AA314" s="482"/>
      <c r="AB314" s="482"/>
      <c r="AC314" s="400"/>
    </row>
    <row r="315" spans="1:29" ht="26.25" hidden="1">
      <c r="A315" s="405" t="s">
        <v>616</v>
      </c>
      <c r="B315" s="405" t="s">
        <v>5578</v>
      </c>
      <c r="C315" s="405" t="s">
        <v>24</v>
      </c>
      <c r="D315" s="405" t="s">
        <v>571</v>
      </c>
      <c r="E315" s="405">
        <v>417</v>
      </c>
      <c r="F315" s="405" t="s">
        <v>617</v>
      </c>
      <c r="G315" s="397" t="s">
        <v>2080</v>
      </c>
      <c r="H315" s="145" t="s">
        <v>5680</v>
      </c>
      <c r="I315" s="40" t="s">
        <v>5648</v>
      </c>
      <c r="J315" s="40" t="s">
        <v>5970</v>
      </c>
      <c r="K315" s="40" t="s">
        <v>5640</v>
      </c>
      <c r="L315" s="40">
        <v>1</v>
      </c>
      <c r="M315" s="40">
        <v>1</v>
      </c>
      <c r="N315" s="433">
        <f t="shared" si="4"/>
        <v>2</v>
      </c>
      <c r="O315" s="482"/>
      <c r="P315" s="398"/>
      <c r="Q315" s="398"/>
      <c r="R315" s="482"/>
      <c r="S315" s="482"/>
      <c r="T315" s="482"/>
      <c r="U315" s="482"/>
      <c r="V315" s="481"/>
      <c r="W315" s="398"/>
      <c r="X315" s="398"/>
      <c r="Y315" s="482"/>
      <c r="Z315" s="482"/>
      <c r="AA315" s="482"/>
      <c r="AB315" s="482"/>
      <c r="AC315" s="400"/>
    </row>
    <row r="316" spans="1:29" ht="26.25" hidden="1">
      <c r="A316" s="405" t="s">
        <v>613</v>
      </c>
      <c r="B316" s="405" t="s">
        <v>5578</v>
      </c>
      <c r="C316" s="405" t="s">
        <v>24</v>
      </c>
      <c r="D316" s="405" t="s">
        <v>571</v>
      </c>
      <c r="E316" s="405">
        <v>420</v>
      </c>
      <c r="F316" s="405" t="s">
        <v>614</v>
      </c>
      <c r="G316" s="397" t="s">
        <v>2087</v>
      </c>
      <c r="H316" s="145" t="s">
        <v>5680</v>
      </c>
      <c r="I316" s="40" t="s">
        <v>5648</v>
      </c>
      <c r="J316" s="40" t="s">
        <v>5971</v>
      </c>
      <c r="K316" s="40" t="s">
        <v>5640</v>
      </c>
      <c r="L316" s="40">
        <v>1</v>
      </c>
      <c r="M316" s="40" t="s">
        <v>136</v>
      </c>
      <c r="N316" s="433">
        <f t="shared" si="4"/>
        <v>1</v>
      </c>
      <c r="O316" s="451"/>
      <c r="P316" s="451"/>
      <c r="Q316" s="398"/>
      <c r="R316" s="451"/>
      <c r="S316" s="151"/>
      <c r="T316" s="151"/>
      <c r="U316" s="151"/>
      <c r="V316" s="151"/>
      <c r="W316" s="151"/>
      <c r="X316" s="398"/>
      <c r="Y316" s="151"/>
      <c r="Z316" s="151"/>
      <c r="AA316" s="151"/>
      <c r="AB316" s="127"/>
      <c r="AC316" s="400"/>
    </row>
    <row r="317" spans="1:29" ht="26.25" hidden="1">
      <c r="A317" s="405" t="s">
        <v>610</v>
      </c>
      <c r="B317" s="405" t="s">
        <v>5578</v>
      </c>
      <c r="C317" s="405" t="s">
        <v>24</v>
      </c>
      <c r="D317" s="405" t="s">
        <v>571</v>
      </c>
      <c r="E317" s="405">
        <v>422</v>
      </c>
      <c r="F317" s="405" t="s">
        <v>611</v>
      </c>
      <c r="G317" s="397" t="s">
        <v>2089</v>
      </c>
      <c r="H317" s="145" t="s">
        <v>5655</v>
      </c>
      <c r="I317" s="40" t="s">
        <v>5648</v>
      </c>
      <c r="J317" s="40" t="s">
        <v>5961</v>
      </c>
      <c r="K317" s="40" t="s">
        <v>5640</v>
      </c>
      <c r="L317" s="40" t="s">
        <v>136</v>
      </c>
      <c r="M317" s="40">
        <v>1</v>
      </c>
      <c r="N317" s="433">
        <f t="shared" si="4"/>
        <v>1</v>
      </c>
      <c r="O317" s="451"/>
      <c r="P317" s="451"/>
      <c r="Q317" s="451"/>
      <c r="R317" s="451"/>
      <c r="S317" s="151"/>
      <c r="T317" s="151"/>
      <c r="U317" s="151"/>
      <c r="V317" s="151"/>
      <c r="W317" s="151"/>
      <c r="X317" s="151"/>
      <c r="Y317" s="151"/>
      <c r="Z317" s="151"/>
      <c r="AA317" s="151"/>
      <c r="AB317" s="127"/>
      <c r="AC317" s="400"/>
    </row>
    <row r="318" spans="1:29" ht="26.25" hidden="1">
      <c r="A318" s="405" t="s">
        <v>608</v>
      </c>
      <c r="B318" s="405" t="s">
        <v>5578</v>
      </c>
      <c r="C318" s="405" t="s">
        <v>24</v>
      </c>
      <c r="D318" s="405" t="s">
        <v>571</v>
      </c>
      <c r="E318" s="405">
        <v>426</v>
      </c>
      <c r="F318" s="405" t="s">
        <v>609</v>
      </c>
      <c r="G318" s="397" t="s">
        <v>2090</v>
      </c>
      <c r="H318" s="145" t="s">
        <v>5680</v>
      </c>
      <c r="I318" s="40" t="s">
        <v>5648</v>
      </c>
      <c r="J318" s="40" t="s">
        <v>5972</v>
      </c>
      <c r="K318" s="40" t="s">
        <v>5640</v>
      </c>
      <c r="L318" s="40">
        <v>1</v>
      </c>
      <c r="M318" s="40">
        <v>1</v>
      </c>
      <c r="N318" s="433">
        <f t="shared" si="4"/>
        <v>2</v>
      </c>
      <c r="O318" s="482"/>
      <c r="P318" s="398"/>
      <c r="Q318" s="398"/>
      <c r="R318" s="482"/>
      <c r="S318" s="530"/>
      <c r="T318" s="482"/>
      <c r="U318" s="482"/>
      <c r="V318" s="481"/>
      <c r="W318" s="398"/>
      <c r="X318" s="398"/>
      <c r="Y318" s="482"/>
      <c r="Z318" s="482"/>
      <c r="AA318" s="482"/>
      <c r="AB318" s="482"/>
      <c r="AC318" s="400"/>
    </row>
    <row r="319" spans="1:29" ht="26.25" hidden="1">
      <c r="A319" s="405" t="s">
        <v>3837</v>
      </c>
      <c r="B319" s="405" t="s">
        <v>5578</v>
      </c>
      <c r="C319" s="405" t="s">
        <v>24</v>
      </c>
      <c r="D319" s="405" t="s">
        <v>571</v>
      </c>
      <c r="E319" s="405">
        <v>428</v>
      </c>
      <c r="F319" s="405" t="s">
        <v>3838</v>
      </c>
      <c r="G319" s="396" t="s">
        <v>3839</v>
      </c>
      <c r="H319" s="145" t="s">
        <v>5680</v>
      </c>
      <c r="I319" s="40" t="s">
        <v>5648</v>
      </c>
      <c r="J319" s="40" t="s">
        <v>5961</v>
      </c>
      <c r="K319" s="40" t="s">
        <v>5640</v>
      </c>
      <c r="L319" s="40" t="s">
        <v>136</v>
      </c>
      <c r="M319" s="40" t="s">
        <v>136</v>
      </c>
      <c r="N319" s="433">
        <f t="shared" si="4"/>
        <v>0</v>
      </c>
      <c r="O319" s="482"/>
      <c r="P319" s="398"/>
      <c r="Q319" s="398"/>
      <c r="R319" s="482"/>
      <c r="S319" s="482"/>
      <c r="T319" s="482"/>
      <c r="U319" s="482"/>
      <c r="V319" s="481"/>
      <c r="W319" s="398"/>
      <c r="X319" s="398"/>
      <c r="Y319" s="482"/>
      <c r="Z319" s="482"/>
      <c r="AA319" s="482"/>
      <c r="AB319" s="482"/>
      <c r="AC319" s="400"/>
    </row>
    <row r="320" spans="1:29" ht="26.25" hidden="1">
      <c r="A320" s="405" t="s">
        <v>605</v>
      </c>
      <c r="B320" s="405" t="s">
        <v>5578</v>
      </c>
      <c r="C320" s="405" t="s">
        <v>24</v>
      </c>
      <c r="D320" s="405" t="s">
        <v>571</v>
      </c>
      <c r="E320" s="405">
        <v>431</v>
      </c>
      <c r="F320" s="405" t="s">
        <v>606</v>
      </c>
      <c r="G320" s="397" t="s">
        <v>2091</v>
      </c>
      <c r="H320" s="145" t="s">
        <v>5680</v>
      </c>
      <c r="I320" s="40" t="s">
        <v>5648</v>
      </c>
      <c r="J320" s="40" t="s">
        <v>5961</v>
      </c>
      <c r="K320" s="40" t="s">
        <v>5640</v>
      </c>
      <c r="L320" s="40">
        <v>1</v>
      </c>
      <c r="M320" s="40" t="s">
        <v>136</v>
      </c>
      <c r="N320" s="433">
        <f t="shared" si="4"/>
        <v>1</v>
      </c>
      <c r="O320" s="482"/>
      <c r="P320" s="398"/>
      <c r="Q320" s="398"/>
      <c r="R320" s="482"/>
      <c r="S320" s="482"/>
      <c r="T320" s="482"/>
      <c r="U320" s="482"/>
      <c r="V320" s="481"/>
      <c r="W320" s="398"/>
      <c r="X320" s="398"/>
      <c r="Y320" s="482"/>
      <c r="Z320" s="482"/>
      <c r="AA320" s="482"/>
      <c r="AB320" s="482"/>
      <c r="AC320" s="400"/>
    </row>
    <row r="321" spans="1:29" ht="26.25" hidden="1">
      <c r="A321" s="405" t="s">
        <v>602</v>
      </c>
      <c r="B321" s="405" t="s">
        <v>5578</v>
      </c>
      <c r="C321" s="405" t="s">
        <v>24</v>
      </c>
      <c r="D321" s="405" t="s">
        <v>571</v>
      </c>
      <c r="E321" s="405">
        <v>434</v>
      </c>
      <c r="F321" s="405" t="s">
        <v>5973</v>
      </c>
      <c r="G321" s="397" t="s">
        <v>2093</v>
      </c>
      <c r="H321" s="145" t="s">
        <v>5680</v>
      </c>
      <c r="I321" s="40" t="s">
        <v>5648</v>
      </c>
      <c r="J321" s="40" t="s">
        <v>5961</v>
      </c>
      <c r="K321" s="40" t="s">
        <v>5640</v>
      </c>
      <c r="L321" s="40">
        <v>1</v>
      </c>
      <c r="M321" s="40">
        <v>1</v>
      </c>
      <c r="N321" s="433">
        <f t="shared" si="4"/>
        <v>2</v>
      </c>
      <c r="O321" s="451"/>
      <c r="P321" s="451"/>
      <c r="Q321" s="398"/>
      <c r="R321" s="451"/>
      <c r="S321" s="151"/>
      <c r="T321" s="151"/>
      <c r="U321" s="151"/>
      <c r="V321" s="151"/>
      <c r="W321" s="151"/>
      <c r="X321" s="151"/>
      <c r="Y321" s="151"/>
      <c r="Z321" s="451"/>
      <c r="AA321" s="151"/>
      <c r="AB321" s="127"/>
      <c r="AC321" s="400"/>
    </row>
    <row r="322" spans="1:29" ht="26.25" hidden="1">
      <c r="A322" s="405" t="s">
        <v>599</v>
      </c>
      <c r="B322" s="405" t="s">
        <v>5578</v>
      </c>
      <c r="C322" s="405" t="s">
        <v>24</v>
      </c>
      <c r="D322" s="405" t="s">
        <v>571</v>
      </c>
      <c r="E322" s="405">
        <v>506</v>
      </c>
      <c r="F322" s="405" t="s">
        <v>600</v>
      </c>
      <c r="G322" s="397" t="s">
        <v>2096</v>
      </c>
      <c r="H322" s="145" t="s">
        <v>5680</v>
      </c>
      <c r="I322" s="40" t="s">
        <v>5648</v>
      </c>
      <c r="J322" s="40" t="s">
        <v>5958</v>
      </c>
      <c r="K322" s="40" t="s">
        <v>5640</v>
      </c>
      <c r="L322" s="40">
        <v>1</v>
      </c>
      <c r="M322" s="40">
        <v>1</v>
      </c>
      <c r="N322" s="433">
        <f t="shared" si="4"/>
        <v>2</v>
      </c>
      <c r="O322" s="451"/>
      <c r="P322" s="451"/>
      <c r="Q322" s="398"/>
      <c r="R322" s="451"/>
      <c r="S322" s="151"/>
      <c r="T322" s="151"/>
      <c r="U322" s="151"/>
      <c r="V322" s="151"/>
      <c r="W322" s="151"/>
      <c r="X322" s="151"/>
      <c r="Y322" s="151"/>
      <c r="Z322" s="151"/>
      <c r="AA322" s="151"/>
      <c r="AB322" s="127"/>
      <c r="AC322" s="400"/>
    </row>
    <row r="323" spans="1:29" ht="26.25" hidden="1">
      <c r="A323" s="501" t="s">
        <v>5974</v>
      </c>
      <c r="B323" s="405" t="s">
        <v>5578</v>
      </c>
      <c r="C323" s="405" t="s">
        <v>24</v>
      </c>
      <c r="D323" s="405" t="s">
        <v>571</v>
      </c>
      <c r="E323" s="405">
        <v>510</v>
      </c>
      <c r="F323" s="405" t="s">
        <v>5975</v>
      </c>
      <c r="G323" s="396" t="s">
        <v>5976</v>
      </c>
      <c r="H323" s="70" t="s">
        <v>2685</v>
      </c>
      <c r="I323" s="70" t="s">
        <v>5648</v>
      </c>
      <c r="J323" s="70">
        <v>57.96</v>
      </c>
      <c r="K323" s="70"/>
      <c r="L323" s="40">
        <v>1</v>
      </c>
      <c r="M323" s="40">
        <v>1</v>
      </c>
      <c r="N323" s="433">
        <f t="shared" ref="N323:N386" si="5">COUNTIF(L323:M323,1)</f>
        <v>2</v>
      </c>
      <c r="O323" s="482"/>
      <c r="P323" s="398"/>
      <c r="Q323" s="398"/>
      <c r="R323" s="482"/>
      <c r="S323" s="482"/>
      <c r="T323" s="482"/>
      <c r="U323" s="151"/>
      <c r="V323" s="481"/>
      <c r="W323" s="398"/>
      <c r="X323" s="398"/>
      <c r="Y323" s="482"/>
      <c r="Z323" s="482"/>
      <c r="AA323" s="482"/>
      <c r="AB323" s="482"/>
      <c r="AC323" s="400"/>
    </row>
    <row r="324" spans="1:29" ht="26.25" hidden="1">
      <c r="A324" s="405" t="s">
        <v>596</v>
      </c>
      <c r="B324" s="405" t="s">
        <v>5578</v>
      </c>
      <c r="C324" s="405" t="s">
        <v>24</v>
      </c>
      <c r="D324" s="405" t="s">
        <v>571</v>
      </c>
      <c r="E324" s="405">
        <v>515</v>
      </c>
      <c r="F324" s="405" t="s">
        <v>597</v>
      </c>
      <c r="G324" s="397" t="s">
        <v>2095</v>
      </c>
      <c r="H324" s="145" t="s">
        <v>5680</v>
      </c>
      <c r="I324" s="40" t="s">
        <v>5648</v>
      </c>
      <c r="J324" s="40" t="s">
        <v>5961</v>
      </c>
      <c r="K324" s="40" t="s">
        <v>5640</v>
      </c>
      <c r="L324" s="40">
        <v>1</v>
      </c>
      <c r="M324" s="40">
        <v>1</v>
      </c>
      <c r="N324" s="433">
        <f t="shared" si="5"/>
        <v>2</v>
      </c>
      <c r="O324" s="482"/>
      <c r="P324" s="398"/>
      <c r="Q324" s="398"/>
      <c r="R324" s="482"/>
      <c r="S324" s="482"/>
      <c r="T324" s="482"/>
      <c r="U324" s="482"/>
      <c r="V324" s="481"/>
      <c r="W324" s="398"/>
      <c r="X324" s="398"/>
      <c r="Y324" s="482"/>
      <c r="Z324" s="482"/>
      <c r="AA324" s="482"/>
      <c r="AB324" s="482"/>
      <c r="AC324" s="400"/>
    </row>
    <row r="325" spans="1:29" ht="26.25" hidden="1">
      <c r="A325" s="405" t="s">
        <v>593</v>
      </c>
      <c r="B325" s="405" t="s">
        <v>5578</v>
      </c>
      <c r="C325" s="405" t="s">
        <v>24</v>
      </c>
      <c r="D325" s="405" t="s">
        <v>571</v>
      </c>
      <c r="E325" s="405">
        <v>520</v>
      </c>
      <c r="F325" s="405" t="s">
        <v>594</v>
      </c>
      <c r="G325" s="397" t="s">
        <v>2098</v>
      </c>
      <c r="H325" s="145" t="s">
        <v>5680</v>
      </c>
      <c r="I325" s="40" t="s">
        <v>5648</v>
      </c>
      <c r="J325" s="40" t="s">
        <v>5971</v>
      </c>
      <c r="K325" s="40" t="s">
        <v>5640</v>
      </c>
      <c r="L325" s="40">
        <v>1</v>
      </c>
      <c r="M325" s="40" t="s">
        <v>136</v>
      </c>
      <c r="N325" s="433">
        <f t="shared" si="5"/>
        <v>1</v>
      </c>
      <c r="O325" s="482"/>
      <c r="P325" s="398"/>
      <c r="Q325" s="398"/>
      <c r="R325" s="482"/>
      <c r="S325" s="482"/>
      <c r="T325" s="482"/>
      <c r="U325" s="482"/>
      <c r="V325" s="481"/>
      <c r="W325" s="398"/>
      <c r="X325" s="398"/>
      <c r="Y325" s="482"/>
      <c r="Z325" s="482"/>
      <c r="AA325" s="482"/>
      <c r="AB325" s="482"/>
      <c r="AC325" s="400"/>
    </row>
    <row r="326" spans="1:29" ht="26.25" hidden="1">
      <c r="A326" s="405" t="s">
        <v>3865</v>
      </c>
      <c r="B326" s="405" t="s">
        <v>5578</v>
      </c>
      <c r="C326" s="405" t="s">
        <v>24</v>
      </c>
      <c r="D326" s="405" t="s">
        <v>571</v>
      </c>
      <c r="E326" s="405">
        <v>522</v>
      </c>
      <c r="F326" s="405" t="s">
        <v>3866</v>
      </c>
      <c r="G326" s="396" t="s">
        <v>3867</v>
      </c>
      <c r="H326" s="145" t="s">
        <v>5680</v>
      </c>
      <c r="I326" s="40" t="s">
        <v>5648</v>
      </c>
      <c r="J326" s="40" t="s">
        <v>5958</v>
      </c>
      <c r="K326" s="40" t="s">
        <v>5640</v>
      </c>
      <c r="L326" s="40">
        <v>1</v>
      </c>
      <c r="M326" s="40">
        <v>1</v>
      </c>
      <c r="N326" s="433">
        <f t="shared" si="5"/>
        <v>2</v>
      </c>
      <c r="O326" s="482"/>
      <c r="P326" s="398"/>
      <c r="Q326" s="398"/>
      <c r="R326" s="482"/>
      <c r="S326" s="482"/>
      <c r="T326" s="482"/>
      <c r="U326" s="482"/>
      <c r="V326" s="481"/>
      <c r="W326" s="398"/>
      <c r="X326" s="398"/>
      <c r="Y326" s="482"/>
      <c r="Z326" s="482"/>
      <c r="AA326" s="482"/>
      <c r="AB326" s="482"/>
      <c r="AC326" s="400"/>
    </row>
    <row r="327" spans="1:29" ht="26.25" hidden="1">
      <c r="A327" s="405" t="s">
        <v>590</v>
      </c>
      <c r="B327" s="405" t="s">
        <v>5578</v>
      </c>
      <c r="C327" s="405" t="s">
        <v>24</v>
      </c>
      <c r="D327" s="405" t="s">
        <v>571</v>
      </c>
      <c r="E327" s="405">
        <v>525</v>
      </c>
      <c r="F327" s="405" t="s">
        <v>591</v>
      </c>
      <c r="G327" s="397" t="s">
        <v>2100</v>
      </c>
      <c r="H327" s="145" t="s">
        <v>2685</v>
      </c>
      <c r="I327" s="40" t="s">
        <v>5648</v>
      </c>
      <c r="J327" s="40" t="s">
        <v>5961</v>
      </c>
      <c r="K327" s="40" t="s">
        <v>5640</v>
      </c>
      <c r="L327" s="40">
        <v>1</v>
      </c>
      <c r="M327" s="40" t="s">
        <v>136</v>
      </c>
      <c r="N327" s="433">
        <f t="shared" si="5"/>
        <v>1</v>
      </c>
      <c r="O327" s="482"/>
      <c r="P327" s="398"/>
      <c r="Q327" s="398"/>
      <c r="R327" s="482"/>
      <c r="S327" s="482"/>
      <c r="T327" s="482"/>
      <c r="U327" s="482"/>
      <c r="V327" s="481"/>
      <c r="W327" s="398"/>
      <c r="X327" s="398"/>
      <c r="Y327" s="482"/>
      <c r="Z327" s="482"/>
      <c r="AA327" s="482"/>
      <c r="AB327" s="482"/>
      <c r="AC327" s="400"/>
    </row>
    <row r="328" spans="1:29" ht="26.25" hidden="1">
      <c r="A328" s="570" t="s">
        <v>5992</v>
      </c>
      <c r="B328" s="405" t="s">
        <v>5578</v>
      </c>
      <c r="C328" s="405" t="s">
        <v>194</v>
      </c>
      <c r="D328" s="405" t="s">
        <v>571</v>
      </c>
      <c r="E328" s="570">
        <v>528</v>
      </c>
      <c r="F328" s="570" t="s">
        <v>5993</v>
      </c>
      <c r="G328" s="408" t="s">
        <v>5994</v>
      </c>
      <c r="H328" s="408" t="s">
        <v>5655</v>
      </c>
      <c r="I328" s="408" t="s">
        <v>5995</v>
      </c>
      <c r="J328" s="408">
        <v>57.96</v>
      </c>
      <c r="K328" s="408"/>
      <c r="L328" s="408">
        <v>1</v>
      </c>
      <c r="M328" s="408">
        <v>1</v>
      </c>
      <c r="N328" s="433">
        <f t="shared" si="5"/>
        <v>2</v>
      </c>
      <c r="O328" s="434"/>
      <c r="P328" s="434"/>
      <c r="Q328" s="434"/>
      <c r="R328" s="434"/>
      <c r="S328" s="434"/>
      <c r="T328" s="434"/>
      <c r="U328" s="434"/>
      <c r="V328" s="481"/>
      <c r="W328" s="434"/>
      <c r="X328" s="434"/>
      <c r="Y328" s="482"/>
      <c r="Z328" s="482"/>
      <c r="AA328" s="482"/>
      <c r="AB328" s="482"/>
      <c r="AC328" s="482"/>
    </row>
    <row r="329" spans="1:29" ht="26.25" hidden="1">
      <c r="A329" s="405" t="s">
        <v>587</v>
      </c>
      <c r="B329" s="405" t="s">
        <v>5578</v>
      </c>
      <c r="C329" s="405" t="s">
        <v>24</v>
      </c>
      <c r="D329" s="405" t="s">
        <v>571</v>
      </c>
      <c r="E329" s="405">
        <v>531</v>
      </c>
      <c r="F329" s="405" t="s">
        <v>588</v>
      </c>
      <c r="G329" s="397" t="s">
        <v>2101</v>
      </c>
      <c r="H329" s="145" t="s">
        <v>5680</v>
      </c>
      <c r="I329" s="40" t="s">
        <v>5648</v>
      </c>
      <c r="J329" s="40" t="s">
        <v>5961</v>
      </c>
      <c r="K329" s="40" t="s">
        <v>5640</v>
      </c>
      <c r="L329" s="40">
        <v>1</v>
      </c>
      <c r="M329" s="40">
        <v>1</v>
      </c>
      <c r="N329" s="433">
        <f t="shared" si="5"/>
        <v>2</v>
      </c>
      <c r="O329" s="482"/>
      <c r="P329" s="398"/>
      <c r="Q329" s="398"/>
      <c r="R329" s="451"/>
      <c r="S329" s="482"/>
      <c r="T329" s="482"/>
      <c r="U329" s="482"/>
      <c r="V329" s="481"/>
      <c r="W329" s="398"/>
      <c r="X329" s="398"/>
      <c r="Y329" s="482"/>
      <c r="Z329" s="482"/>
      <c r="AA329" s="482"/>
      <c r="AB329" s="482"/>
      <c r="AC329" s="400"/>
    </row>
    <row r="330" spans="1:29" ht="26.25" hidden="1">
      <c r="A330" s="151" t="s">
        <v>584</v>
      </c>
      <c r="B330" s="151" t="s">
        <v>576</v>
      </c>
      <c r="C330" s="151" t="s">
        <v>585</v>
      </c>
      <c r="D330" s="151" t="s">
        <v>571</v>
      </c>
      <c r="E330" s="151">
        <v>617</v>
      </c>
      <c r="F330" s="151" t="s">
        <v>586</v>
      </c>
      <c r="G330" s="145" t="s">
        <v>2104</v>
      </c>
      <c r="H330" s="145" t="s">
        <v>2685</v>
      </c>
      <c r="I330" s="40" t="s">
        <v>5641</v>
      </c>
      <c r="J330" s="40" t="s">
        <v>5953</v>
      </c>
      <c r="K330" s="40" t="str">
        <f>IFERROR(VLOOKUP(A330,'[1]LMO 정리'!$A$2:$J$44,10,0),"")</f>
        <v/>
      </c>
      <c r="L330" s="40">
        <v>1</v>
      </c>
      <c r="M330" s="40" t="s">
        <v>136</v>
      </c>
      <c r="N330" s="433">
        <f t="shared" si="5"/>
        <v>1</v>
      </c>
      <c r="O330" s="434"/>
      <c r="P330" s="399"/>
      <c r="Q330" s="434"/>
      <c r="R330" s="434"/>
      <c r="S330" s="518"/>
      <c r="T330" s="434"/>
      <c r="U330" s="434"/>
      <c r="V330" s="485"/>
      <c r="W330" s="399"/>
      <c r="X330" s="434"/>
      <c r="Y330" s="434"/>
      <c r="Z330" s="518"/>
      <c r="AA330" s="434"/>
      <c r="AB330" s="434"/>
      <c r="AC330" s="401"/>
    </row>
    <row r="331" spans="1:29" ht="26.25" hidden="1">
      <c r="A331" s="405" t="s">
        <v>690</v>
      </c>
      <c r="B331" s="405" t="s">
        <v>5578</v>
      </c>
      <c r="C331" s="405" t="s">
        <v>194</v>
      </c>
      <c r="D331" s="405" t="s">
        <v>571</v>
      </c>
      <c r="E331" s="405" t="s">
        <v>691</v>
      </c>
      <c r="F331" s="405" t="s">
        <v>1499</v>
      </c>
      <c r="G331" s="397" t="s">
        <v>2039</v>
      </c>
      <c r="H331" s="145" t="s">
        <v>5680</v>
      </c>
      <c r="I331" s="40" t="s">
        <v>5648</v>
      </c>
      <c r="J331" s="40" t="s">
        <v>5961</v>
      </c>
      <c r="K331" s="40" t="s">
        <v>5640</v>
      </c>
      <c r="L331" s="40">
        <v>1</v>
      </c>
      <c r="M331" s="40">
        <v>1</v>
      </c>
      <c r="N331" s="433">
        <f t="shared" si="5"/>
        <v>2</v>
      </c>
      <c r="O331" s="482"/>
      <c r="P331" s="398"/>
      <c r="Q331" s="398"/>
      <c r="R331" s="482"/>
      <c r="S331" s="482"/>
      <c r="T331" s="482"/>
      <c r="U331" s="482"/>
      <c r="V331" s="481"/>
      <c r="W331" s="398"/>
      <c r="X331" s="398"/>
      <c r="Y331" s="482"/>
      <c r="Z331" s="482"/>
      <c r="AA331" s="482"/>
      <c r="AB331" s="482"/>
      <c r="AC331" s="400"/>
    </row>
    <row r="332" spans="1:29" ht="26.25" hidden="1">
      <c r="A332" s="151" t="s">
        <v>3722</v>
      </c>
      <c r="B332" s="151" t="s">
        <v>666</v>
      </c>
      <c r="C332" s="151" t="s">
        <v>667</v>
      </c>
      <c r="D332" s="451" t="s">
        <v>571</v>
      </c>
      <c r="E332" s="451" t="s">
        <v>5960</v>
      </c>
      <c r="F332" s="451" t="s">
        <v>3723</v>
      </c>
      <c r="G332" s="145" t="s">
        <v>3724</v>
      </c>
      <c r="H332" s="145" t="s">
        <v>2685</v>
      </c>
      <c r="I332" s="40" t="s">
        <v>5957</v>
      </c>
      <c r="J332" s="40">
        <v>117.45</v>
      </c>
      <c r="K332" s="40" t="s">
        <v>5640</v>
      </c>
      <c r="L332" s="40">
        <v>1</v>
      </c>
      <c r="M332" s="40" t="s">
        <v>136</v>
      </c>
      <c r="N332" s="433">
        <f t="shared" si="5"/>
        <v>1</v>
      </c>
      <c r="O332" s="434"/>
      <c r="P332" s="399"/>
      <c r="Q332" s="399"/>
      <c r="R332" s="434"/>
      <c r="S332" s="434"/>
      <c r="T332" s="434"/>
      <c r="U332" s="434"/>
      <c r="V332" s="485"/>
      <c r="W332" s="399"/>
      <c r="X332" s="399"/>
      <c r="Y332" s="434"/>
      <c r="Z332" s="531"/>
      <c r="AA332" s="434"/>
      <c r="AB332" s="434"/>
      <c r="AC332" s="401"/>
    </row>
    <row r="333" spans="1:29" ht="26.25" hidden="1">
      <c r="A333" s="405" t="s">
        <v>686</v>
      </c>
      <c r="B333" s="405" t="s">
        <v>5578</v>
      </c>
      <c r="C333" s="405" t="s">
        <v>24</v>
      </c>
      <c r="D333" s="405" t="s">
        <v>571</v>
      </c>
      <c r="E333" s="405" t="s">
        <v>407</v>
      </c>
      <c r="F333" s="405" t="s">
        <v>687</v>
      </c>
      <c r="G333" s="397" t="s">
        <v>2043</v>
      </c>
      <c r="H333" s="145" t="s">
        <v>5680</v>
      </c>
      <c r="I333" s="40" t="s">
        <v>5648</v>
      </c>
      <c r="J333" s="40" t="s">
        <v>5977</v>
      </c>
      <c r="K333" s="40" t="s">
        <v>5640</v>
      </c>
      <c r="L333" s="40">
        <v>1</v>
      </c>
      <c r="M333" s="40">
        <v>1</v>
      </c>
      <c r="N333" s="433">
        <f t="shared" si="5"/>
        <v>2</v>
      </c>
      <c r="O333" s="451"/>
      <c r="P333" s="451"/>
      <c r="Q333" s="398"/>
      <c r="R333" s="451"/>
      <c r="S333" s="151"/>
      <c r="T333" s="151"/>
      <c r="U333" s="151"/>
      <c r="V333" s="151"/>
      <c r="W333" s="151"/>
      <c r="X333" s="398"/>
      <c r="Y333" s="151"/>
      <c r="Z333" s="151"/>
      <c r="AA333" s="151"/>
      <c r="AB333" s="127"/>
      <c r="AC333" s="400"/>
    </row>
    <row r="334" spans="1:29" ht="26.25" hidden="1">
      <c r="A334" s="405" t="s">
        <v>688</v>
      </c>
      <c r="B334" s="405" t="s">
        <v>5578</v>
      </c>
      <c r="C334" s="405" t="s">
        <v>24</v>
      </c>
      <c r="D334" s="405" t="s">
        <v>571</v>
      </c>
      <c r="E334" s="405" t="s">
        <v>407</v>
      </c>
      <c r="F334" s="405" t="s">
        <v>689</v>
      </c>
      <c r="G334" s="397" t="s">
        <v>2044</v>
      </c>
      <c r="H334" s="145" t="s">
        <v>5680</v>
      </c>
      <c r="I334" s="40" t="s">
        <v>5648</v>
      </c>
      <c r="J334" s="40" t="s">
        <v>5978</v>
      </c>
      <c r="K334" s="40" t="s">
        <v>5640</v>
      </c>
      <c r="L334" s="40">
        <v>1</v>
      </c>
      <c r="M334" s="40">
        <v>1</v>
      </c>
      <c r="N334" s="433">
        <f t="shared" si="5"/>
        <v>2</v>
      </c>
      <c r="O334" s="451"/>
      <c r="P334" s="451"/>
      <c r="Q334" s="398"/>
      <c r="R334" s="451"/>
      <c r="S334" s="151"/>
      <c r="T334" s="151"/>
      <c r="U334" s="151"/>
      <c r="V334" s="151"/>
      <c r="W334" s="151"/>
      <c r="X334" s="398"/>
      <c r="Y334" s="151"/>
      <c r="Z334" s="151"/>
      <c r="AA334" s="151"/>
      <c r="AB334" s="127"/>
      <c r="AC334" s="400"/>
    </row>
    <row r="335" spans="1:29" ht="26.25" hidden="1">
      <c r="A335" s="405" t="s">
        <v>684</v>
      </c>
      <c r="B335" s="405" t="s">
        <v>5578</v>
      </c>
      <c r="C335" s="405" t="s">
        <v>24</v>
      </c>
      <c r="D335" s="405" t="s">
        <v>571</v>
      </c>
      <c r="E335" s="405" t="s">
        <v>407</v>
      </c>
      <c r="F335" s="405" t="s">
        <v>685</v>
      </c>
      <c r="G335" s="397" t="s">
        <v>2041</v>
      </c>
      <c r="H335" s="145" t="s">
        <v>5680</v>
      </c>
      <c r="I335" s="40" t="s">
        <v>5648</v>
      </c>
      <c r="J335" s="40" t="s">
        <v>5979</v>
      </c>
      <c r="K335" s="40" t="s">
        <v>5640</v>
      </c>
      <c r="L335" s="40">
        <v>1</v>
      </c>
      <c r="M335" s="40">
        <v>1</v>
      </c>
      <c r="N335" s="433">
        <f t="shared" si="5"/>
        <v>2</v>
      </c>
      <c r="O335" s="482"/>
      <c r="P335" s="398"/>
      <c r="Q335" s="398"/>
      <c r="R335" s="482"/>
      <c r="S335" s="482"/>
      <c r="T335" s="482"/>
      <c r="U335" s="482"/>
      <c r="V335" s="481"/>
      <c r="W335" s="398"/>
      <c r="X335" s="398"/>
      <c r="Y335" s="482"/>
      <c r="Z335" s="482"/>
      <c r="AA335" s="482"/>
      <c r="AB335" s="482"/>
      <c r="AC335" s="400"/>
    </row>
    <row r="336" spans="1:29" ht="26.25" hidden="1">
      <c r="A336" s="151" t="s">
        <v>579</v>
      </c>
      <c r="B336" s="151" t="s">
        <v>576</v>
      </c>
      <c r="C336" s="151" t="s">
        <v>580</v>
      </c>
      <c r="D336" s="151" t="s">
        <v>571</v>
      </c>
      <c r="E336" s="151" t="s">
        <v>581</v>
      </c>
      <c r="F336" s="151" t="s">
        <v>582</v>
      </c>
      <c r="G336" s="145" t="s">
        <v>2103</v>
      </c>
      <c r="H336" s="145" t="s">
        <v>2685</v>
      </c>
      <c r="I336" s="40" t="s">
        <v>5641</v>
      </c>
      <c r="J336" s="40" t="s">
        <v>5954</v>
      </c>
      <c r="K336" s="40" t="str">
        <f>IFERROR(VLOOKUP(A336,'[1]LMO 정리'!$A$2:$J$44,10,0),"")</f>
        <v/>
      </c>
      <c r="L336" s="40">
        <v>1</v>
      </c>
      <c r="M336" s="40" t="s">
        <v>136</v>
      </c>
      <c r="N336" s="433">
        <f t="shared" si="5"/>
        <v>1</v>
      </c>
      <c r="O336" s="434"/>
      <c r="P336" s="399"/>
      <c r="Q336" s="434"/>
      <c r="R336" s="434"/>
      <c r="S336" s="518"/>
      <c r="T336" s="434"/>
      <c r="U336" s="434"/>
      <c r="V336" s="485"/>
      <c r="W336" s="399"/>
      <c r="X336" s="434"/>
      <c r="Y336" s="434"/>
      <c r="Z336" s="518"/>
      <c r="AA336" s="434"/>
      <c r="AB336" s="434"/>
      <c r="AC336" s="401"/>
    </row>
    <row r="337" spans="1:29" ht="26.25" hidden="1">
      <c r="A337" s="151" t="s">
        <v>575</v>
      </c>
      <c r="B337" s="151" t="s">
        <v>576</v>
      </c>
      <c r="C337" s="151" t="s">
        <v>427</v>
      </c>
      <c r="D337" s="151" t="s">
        <v>571</v>
      </c>
      <c r="E337" s="151" t="s">
        <v>577</v>
      </c>
      <c r="F337" s="151" t="s">
        <v>578</v>
      </c>
      <c r="G337" s="145" t="s">
        <v>2102</v>
      </c>
      <c r="H337" s="145" t="s">
        <v>2685</v>
      </c>
      <c r="I337" s="40" t="s">
        <v>5641</v>
      </c>
      <c r="J337" s="40" t="s">
        <v>5955</v>
      </c>
      <c r="K337" s="40" t="str">
        <f>IFERROR(VLOOKUP(A337,'[1]LMO 정리'!$A$2:$J$44,10,0),"")</f>
        <v/>
      </c>
      <c r="L337" s="40">
        <v>1</v>
      </c>
      <c r="M337" s="40" t="s">
        <v>136</v>
      </c>
      <c r="N337" s="433">
        <f t="shared" si="5"/>
        <v>1</v>
      </c>
      <c r="O337" s="434"/>
      <c r="P337" s="399"/>
      <c r="Q337" s="434"/>
      <c r="R337" s="434"/>
      <c r="S337" s="518"/>
      <c r="T337" s="434"/>
      <c r="U337" s="434"/>
      <c r="V337" s="485"/>
      <c r="W337" s="399"/>
      <c r="X337" s="434"/>
      <c r="Y337" s="434"/>
      <c r="Z337" s="518"/>
      <c r="AA337" s="434"/>
      <c r="AB337" s="434"/>
      <c r="AC337" s="401"/>
    </row>
    <row r="338" spans="1:29" ht="26.25" hidden="1">
      <c r="A338" s="405" t="s">
        <v>728</v>
      </c>
      <c r="B338" s="405" t="s">
        <v>5578</v>
      </c>
      <c r="C338" s="405" t="s">
        <v>24</v>
      </c>
      <c r="D338" s="405" t="s">
        <v>571</v>
      </c>
      <c r="E338" s="405" t="s">
        <v>376</v>
      </c>
      <c r="F338" s="405" t="s">
        <v>729</v>
      </c>
      <c r="G338" s="397" t="s">
        <v>2006</v>
      </c>
      <c r="H338" s="145" t="s">
        <v>5680</v>
      </c>
      <c r="I338" s="40" t="s">
        <v>5648</v>
      </c>
      <c r="J338" s="40" t="s">
        <v>5961</v>
      </c>
      <c r="K338" s="40" t="s">
        <v>5640</v>
      </c>
      <c r="L338" s="40">
        <v>1</v>
      </c>
      <c r="M338" s="40">
        <v>1</v>
      </c>
      <c r="N338" s="433">
        <f t="shared" si="5"/>
        <v>2</v>
      </c>
      <c r="O338" s="451"/>
      <c r="P338" s="451"/>
      <c r="Q338" s="398"/>
      <c r="R338" s="451"/>
      <c r="S338" s="151"/>
      <c r="T338" s="151"/>
      <c r="U338" s="151"/>
      <c r="V338" s="151"/>
      <c r="W338" s="151"/>
      <c r="X338" s="151"/>
      <c r="Y338" s="151"/>
      <c r="Z338" s="151"/>
      <c r="AA338" s="151"/>
      <c r="AB338" s="127"/>
      <c r="AC338" s="400"/>
    </row>
    <row r="339" spans="1:29" ht="26.25" hidden="1">
      <c r="A339" s="405" t="s">
        <v>726</v>
      </c>
      <c r="B339" s="405" t="s">
        <v>5578</v>
      </c>
      <c r="C339" s="405" t="s">
        <v>194</v>
      </c>
      <c r="D339" s="405" t="s">
        <v>571</v>
      </c>
      <c r="E339" s="405" t="s">
        <v>373</v>
      </c>
      <c r="F339" s="405" t="s">
        <v>727</v>
      </c>
      <c r="G339" s="397" t="s">
        <v>2007</v>
      </c>
      <c r="H339" s="145" t="s">
        <v>5680</v>
      </c>
      <c r="I339" s="40" t="s">
        <v>5648</v>
      </c>
      <c r="J339" s="40" t="s">
        <v>5958</v>
      </c>
      <c r="K339" s="40" t="s">
        <v>5640</v>
      </c>
      <c r="L339" s="40" t="s">
        <v>136</v>
      </c>
      <c r="M339" s="40" t="s">
        <v>136</v>
      </c>
      <c r="N339" s="433">
        <f t="shared" si="5"/>
        <v>0</v>
      </c>
      <c r="O339" s="482"/>
      <c r="P339" s="398"/>
      <c r="Q339" s="398"/>
      <c r="R339" s="482"/>
      <c r="S339" s="482"/>
      <c r="T339" s="482"/>
      <c r="U339" s="482"/>
      <c r="V339" s="481"/>
      <c r="W339" s="398"/>
      <c r="X339" s="398"/>
      <c r="Y339" s="482"/>
      <c r="Z339" s="482"/>
      <c r="AA339" s="482"/>
      <c r="AB339" s="482"/>
      <c r="AC339" s="400"/>
    </row>
    <row r="340" spans="1:29" ht="26.25" hidden="1">
      <c r="A340" s="405" t="s">
        <v>724</v>
      </c>
      <c r="B340" s="405" t="s">
        <v>5532</v>
      </c>
      <c r="C340" s="405" t="s">
        <v>696</v>
      </c>
      <c r="D340" s="405" t="s">
        <v>571</v>
      </c>
      <c r="E340" s="405" t="s">
        <v>73</v>
      </c>
      <c r="F340" s="405" t="s">
        <v>725</v>
      </c>
      <c r="G340" s="397" t="s">
        <v>2008</v>
      </c>
      <c r="H340" s="397" t="s">
        <v>2685</v>
      </c>
      <c r="I340" s="402" t="s">
        <v>5794</v>
      </c>
      <c r="J340" s="402" t="s">
        <v>5958</v>
      </c>
      <c r="K340" s="402" t="s">
        <v>5640</v>
      </c>
      <c r="L340" s="402" t="s">
        <v>136</v>
      </c>
      <c r="M340" s="402" t="s">
        <v>136</v>
      </c>
      <c r="N340" s="433">
        <f t="shared" si="5"/>
        <v>0</v>
      </c>
      <c r="O340" s="482"/>
      <c r="P340" s="398"/>
      <c r="Q340" s="398"/>
      <c r="R340" s="482"/>
      <c r="S340" s="405"/>
      <c r="T340" s="405"/>
      <c r="U340" s="405"/>
      <c r="V340" s="405"/>
      <c r="W340" s="405"/>
      <c r="X340" s="482"/>
      <c r="Y340" s="482"/>
      <c r="Z340" s="405"/>
      <c r="AA340" s="405"/>
      <c r="AB340" s="405"/>
      <c r="AC340" s="400"/>
    </row>
    <row r="341" spans="1:29" ht="26.25" hidden="1">
      <c r="A341" s="580" t="s">
        <v>722</v>
      </c>
      <c r="B341" s="405" t="s">
        <v>5578</v>
      </c>
      <c r="C341" s="405" t="s">
        <v>24</v>
      </c>
      <c r="D341" s="405" t="s">
        <v>571</v>
      </c>
      <c r="E341" s="405" t="s">
        <v>83</v>
      </c>
      <c r="F341" s="405" t="s">
        <v>723</v>
      </c>
      <c r="G341" s="397" t="s">
        <v>2009</v>
      </c>
      <c r="H341" s="145" t="s">
        <v>5680</v>
      </c>
      <c r="I341" s="40" t="s">
        <v>5648</v>
      </c>
      <c r="J341" s="40" t="s">
        <v>5980</v>
      </c>
      <c r="K341" s="40" t="s">
        <v>5640</v>
      </c>
      <c r="L341" s="40" t="s">
        <v>136</v>
      </c>
      <c r="M341" s="40" t="s">
        <v>136</v>
      </c>
      <c r="N341" s="433">
        <f t="shared" si="5"/>
        <v>0</v>
      </c>
      <c r="O341" s="451"/>
      <c r="P341" s="451"/>
      <c r="Q341" s="451"/>
      <c r="R341" s="451"/>
      <c r="S341" s="151"/>
      <c r="T341" s="151"/>
      <c r="U341" s="151"/>
      <c r="V341" s="151"/>
      <c r="W341" s="151"/>
      <c r="X341" s="398"/>
      <c r="Y341" s="151"/>
      <c r="Z341" s="151"/>
      <c r="AA341" s="151"/>
      <c r="AB341" s="127"/>
      <c r="AC341" s="400"/>
    </row>
    <row r="342" spans="1:29" ht="26.25" hidden="1">
      <c r="A342" s="405" t="s">
        <v>720</v>
      </c>
      <c r="B342" s="405" t="s">
        <v>5578</v>
      </c>
      <c r="C342" s="405" t="s">
        <v>24</v>
      </c>
      <c r="D342" s="405" t="s">
        <v>571</v>
      </c>
      <c r="E342" s="405" t="s">
        <v>71</v>
      </c>
      <c r="F342" s="405" t="s">
        <v>721</v>
      </c>
      <c r="G342" s="397" t="s">
        <v>2011</v>
      </c>
      <c r="H342" s="145" t="s">
        <v>5680</v>
      </c>
      <c r="I342" s="40" t="s">
        <v>5648</v>
      </c>
      <c r="J342" s="40" t="s">
        <v>5802</v>
      </c>
      <c r="K342" s="40" t="s">
        <v>5640</v>
      </c>
      <c r="L342" s="40" t="s">
        <v>136</v>
      </c>
      <c r="M342" s="40" t="s">
        <v>136</v>
      </c>
      <c r="N342" s="433">
        <f t="shared" si="5"/>
        <v>0</v>
      </c>
      <c r="O342" s="482"/>
      <c r="P342" s="398"/>
      <c r="Q342" s="398"/>
      <c r="R342" s="451"/>
      <c r="S342" s="482"/>
      <c r="T342" s="482"/>
      <c r="U342" s="482"/>
      <c r="V342" s="481"/>
      <c r="W342" s="398"/>
      <c r="X342" s="398"/>
      <c r="Y342" s="482"/>
      <c r="Z342" s="482"/>
      <c r="AA342" s="482"/>
      <c r="AB342" s="482"/>
      <c r="AC342" s="400"/>
    </row>
    <row r="343" spans="1:29" ht="26.25" hidden="1">
      <c r="A343" s="580" t="s">
        <v>717</v>
      </c>
      <c r="B343" s="405" t="s">
        <v>5578</v>
      </c>
      <c r="C343" s="405" t="s">
        <v>24</v>
      </c>
      <c r="D343" s="405" t="s">
        <v>571</v>
      </c>
      <c r="E343" s="405" t="s">
        <v>79</v>
      </c>
      <c r="F343" s="405" t="s">
        <v>718</v>
      </c>
      <c r="G343" s="397" t="s">
        <v>2012</v>
      </c>
      <c r="H343" s="145" t="s">
        <v>5680</v>
      </c>
      <c r="I343" s="40" t="s">
        <v>5648</v>
      </c>
      <c r="J343" s="40" t="s">
        <v>5691</v>
      </c>
      <c r="K343" s="40" t="s">
        <v>5640</v>
      </c>
      <c r="L343" s="40" t="s">
        <v>136</v>
      </c>
      <c r="M343" s="40">
        <v>1</v>
      </c>
      <c r="N343" s="433">
        <f t="shared" si="5"/>
        <v>1</v>
      </c>
      <c r="O343" s="482"/>
      <c r="P343" s="398"/>
      <c r="Q343" s="398"/>
      <c r="R343" s="482"/>
      <c r="S343" s="482"/>
      <c r="T343" s="482"/>
      <c r="U343" s="482"/>
      <c r="V343" s="481"/>
      <c r="W343" s="398"/>
      <c r="X343" s="398"/>
      <c r="Y343" s="482"/>
      <c r="Z343" s="482"/>
      <c r="AA343" s="482"/>
      <c r="AB343" s="482"/>
      <c r="AC343" s="400"/>
    </row>
    <row r="344" spans="1:29" ht="26.25" hidden="1">
      <c r="A344" s="405" t="s">
        <v>715</v>
      </c>
      <c r="B344" s="405" t="s">
        <v>5578</v>
      </c>
      <c r="C344" s="405" t="s">
        <v>24</v>
      </c>
      <c r="D344" s="405" t="s">
        <v>571</v>
      </c>
      <c r="E344" s="405" t="s">
        <v>69</v>
      </c>
      <c r="F344" s="405" t="s">
        <v>716</v>
      </c>
      <c r="G344" s="397" t="s">
        <v>2013</v>
      </c>
      <c r="H344" s="145" t="s">
        <v>5680</v>
      </c>
      <c r="I344" s="40" t="s">
        <v>5648</v>
      </c>
      <c r="J344" s="40" t="s">
        <v>5691</v>
      </c>
      <c r="K344" s="40" t="s">
        <v>5640</v>
      </c>
      <c r="L344" s="40" t="s">
        <v>136</v>
      </c>
      <c r="M344" s="40">
        <v>1</v>
      </c>
      <c r="N344" s="433">
        <f t="shared" si="5"/>
        <v>1</v>
      </c>
      <c r="O344" s="482"/>
      <c r="P344" s="398"/>
      <c r="Q344" s="398"/>
      <c r="R344" s="482"/>
      <c r="S344" s="482"/>
      <c r="T344" s="482"/>
      <c r="U344" s="482"/>
      <c r="V344" s="481"/>
      <c r="W344" s="398"/>
      <c r="X344" s="398"/>
      <c r="Y344" s="482"/>
      <c r="Z344" s="482"/>
      <c r="AA344" s="482"/>
      <c r="AB344" s="482"/>
      <c r="AC344" s="400"/>
    </row>
    <row r="345" spans="1:29" ht="26.25" hidden="1">
      <c r="A345" s="580" t="s">
        <v>713</v>
      </c>
      <c r="B345" s="405" t="s">
        <v>5578</v>
      </c>
      <c r="C345" s="405" t="s">
        <v>24</v>
      </c>
      <c r="D345" s="405" t="s">
        <v>571</v>
      </c>
      <c r="E345" s="405" t="s">
        <v>365</v>
      </c>
      <c r="F345" s="405" t="s">
        <v>5981</v>
      </c>
      <c r="G345" s="397" t="s">
        <v>2014</v>
      </c>
      <c r="H345" s="145" t="s">
        <v>5680</v>
      </c>
      <c r="I345" s="40" t="s">
        <v>5648</v>
      </c>
      <c r="J345" s="40" t="s">
        <v>5696</v>
      </c>
      <c r="K345" s="40" t="s">
        <v>5640</v>
      </c>
      <c r="L345" s="40">
        <v>1</v>
      </c>
      <c r="M345" s="40">
        <v>1</v>
      </c>
      <c r="N345" s="433">
        <f t="shared" si="5"/>
        <v>2</v>
      </c>
      <c r="O345" s="482"/>
      <c r="P345" s="398"/>
      <c r="Q345" s="398"/>
      <c r="R345" s="482"/>
      <c r="S345" s="482"/>
      <c r="T345" s="482"/>
      <c r="U345" s="151"/>
      <c r="V345" s="481"/>
      <c r="W345" s="398"/>
      <c r="X345" s="398"/>
      <c r="Y345" s="482"/>
      <c r="Z345" s="482"/>
      <c r="AA345" s="482"/>
      <c r="AB345" s="482"/>
      <c r="AC345" s="400"/>
    </row>
    <row r="346" spans="1:29" ht="26.25" hidden="1" customHeight="1">
      <c r="A346" s="405" t="s">
        <v>693</v>
      </c>
      <c r="B346" s="405" t="s">
        <v>5578</v>
      </c>
      <c r="C346" s="405" t="s">
        <v>390</v>
      </c>
      <c r="D346" s="405" t="s">
        <v>571</v>
      </c>
      <c r="E346" s="405" t="s">
        <v>364</v>
      </c>
      <c r="F346" s="405" t="s">
        <v>1500</v>
      </c>
      <c r="G346" s="397" t="s">
        <v>2004</v>
      </c>
      <c r="H346" s="145" t="s">
        <v>2685</v>
      </c>
      <c r="I346" s="40" t="s">
        <v>5846</v>
      </c>
      <c r="J346" s="40" t="s">
        <v>5696</v>
      </c>
      <c r="K346" s="40" t="s">
        <v>5640</v>
      </c>
      <c r="L346" s="40" t="s">
        <v>136</v>
      </c>
      <c r="M346" s="40" t="s">
        <v>136</v>
      </c>
      <c r="N346" s="433">
        <f t="shared" si="5"/>
        <v>0</v>
      </c>
      <c r="O346" s="532"/>
      <c r="P346" s="412"/>
      <c r="Q346" s="412"/>
      <c r="R346" s="503"/>
      <c r="S346" s="503"/>
      <c r="T346" s="503"/>
      <c r="U346" s="503"/>
      <c r="V346" s="532"/>
      <c r="W346" s="412"/>
      <c r="X346" s="412"/>
      <c r="Y346" s="503"/>
      <c r="Z346" s="503"/>
      <c r="AA346" s="503"/>
      <c r="AB346" s="503"/>
      <c r="AC346" s="413"/>
    </row>
    <row r="347" spans="1:29" ht="26.25" hidden="1">
      <c r="A347" s="405" t="s">
        <v>711</v>
      </c>
      <c r="B347" s="405" t="s">
        <v>5532</v>
      </c>
      <c r="C347" s="405" t="s">
        <v>696</v>
      </c>
      <c r="D347" s="405" t="s">
        <v>571</v>
      </c>
      <c r="E347" s="405" t="s">
        <v>361</v>
      </c>
      <c r="F347" s="405" t="s">
        <v>712</v>
      </c>
      <c r="G347" s="397" t="s">
        <v>2015</v>
      </c>
      <c r="H347" s="397" t="s">
        <v>2685</v>
      </c>
      <c r="I347" s="402" t="s">
        <v>5794</v>
      </c>
      <c r="J347" s="402" t="s">
        <v>5963</v>
      </c>
      <c r="K347" s="402" t="s">
        <v>5640</v>
      </c>
      <c r="L347" s="402">
        <v>1</v>
      </c>
      <c r="M347" s="402">
        <v>1</v>
      </c>
      <c r="N347" s="433">
        <f t="shared" si="5"/>
        <v>2</v>
      </c>
      <c r="O347" s="482"/>
      <c r="P347" s="398"/>
      <c r="Q347" s="398"/>
      <c r="R347" s="482"/>
      <c r="S347" s="405"/>
      <c r="T347" s="405"/>
      <c r="U347" s="405"/>
      <c r="V347" s="405"/>
      <c r="W347" s="405"/>
      <c r="X347" s="482"/>
      <c r="Y347" s="482"/>
      <c r="Z347" s="405"/>
      <c r="AA347" s="405"/>
      <c r="AB347" s="405"/>
      <c r="AC347" s="400"/>
    </row>
    <row r="348" spans="1:29" ht="26.25" hidden="1" customHeight="1">
      <c r="A348" s="405" t="s">
        <v>708</v>
      </c>
      <c r="B348" s="405" t="s">
        <v>5578</v>
      </c>
      <c r="C348" s="405" t="s">
        <v>357</v>
      </c>
      <c r="D348" s="405" t="s">
        <v>571</v>
      </c>
      <c r="E348" s="405" t="s">
        <v>709</v>
      </c>
      <c r="F348" s="405" t="s">
        <v>710</v>
      </c>
      <c r="G348" s="397" t="s">
        <v>2016</v>
      </c>
      <c r="H348" s="145" t="s">
        <v>5680</v>
      </c>
      <c r="I348" s="40" t="s">
        <v>5794</v>
      </c>
      <c r="J348" s="40" t="s">
        <v>5958</v>
      </c>
      <c r="K348" s="40" t="s">
        <v>5640</v>
      </c>
      <c r="L348" s="40">
        <v>1</v>
      </c>
      <c r="M348" s="40">
        <v>1</v>
      </c>
      <c r="N348" s="433">
        <f t="shared" si="5"/>
        <v>2</v>
      </c>
      <c r="O348" s="482"/>
      <c r="P348" s="398"/>
      <c r="Q348" s="398"/>
      <c r="R348" s="482"/>
      <c r="S348" s="482"/>
      <c r="T348" s="482"/>
      <c r="U348" s="482"/>
      <c r="V348" s="481"/>
      <c r="W348" s="398"/>
      <c r="X348" s="398"/>
      <c r="Y348" s="482"/>
      <c r="Z348" s="482"/>
      <c r="AA348" s="482"/>
      <c r="AB348" s="482"/>
      <c r="AC348" s="400"/>
    </row>
    <row r="349" spans="1:29" ht="26.25" hidden="1" customHeight="1">
      <c r="A349" s="405" t="s">
        <v>705</v>
      </c>
      <c r="B349" s="405" t="s">
        <v>5578</v>
      </c>
      <c r="C349" s="405" t="s">
        <v>47</v>
      </c>
      <c r="D349" s="405" t="s">
        <v>571</v>
      </c>
      <c r="E349" s="405" t="s">
        <v>706</v>
      </c>
      <c r="F349" s="405" t="s">
        <v>707</v>
      </c>
      <c r="G349" s="397" t="s">
        <v>2017</v>
      </c>
      <c r="H349" s="145" t="s">
        <v>5680</v>
      </c>
      <c r="I349" s="40" t="s">
        <v>5638</v>
      </c>
      <c r="J349" s="40" t="s">
        <v>5961</v>
      </c>
      <c r="K349" s="40" t="s">
        <v>5640</v>
      </c>
      <c r="L349" s="40">
        <v>1</v>
      </c>
      <c r="M349" s="40">
        <v>1</v>
      </c>
      <c r="N349" s="433">
        <f t="shared" si="5"/>
        <v>2</v>
      </c>
      <c r="O349" s="482"/>
      <c r="P349" s="398"/>
      <c r="Q349" s="398"/>
      <c r="R349" s="482"/>
      <c r="S349" s="482"/>
      <c r="T349" s="482"/>
      <c r="U349" s="482"/>
      <c r="V349" s="481"/>
      <c r="W349" s="398"/>
      <c r="X349" s="398"/>
      <c r="Y349" s="482"/>
      <c r="Z349" s="482"/>
      <c r="AA349" s="482"/>
      <c r="AB349" s="482"/>
      <c r="AC349" s="400"/>
    </row>
    <row r="350" spans="1:29" ht="26.25" hidden="1">
      <c r="A350" s="151" t="s">
        <v>1623</v>
      </c>
      <c r="B350" s="151" t="s">
        <v>17</v>
      </c>
      <c r="C350" s="151" t="s">
        <v>50</v>
      </c>
      <c r="D350" s="151" t="s">
        <v>571</v>
      </c>
      <c r="E350" s="151" t="s">
        <v>60</v>
      </c>
      <c r="F350" s="151" t="s">
        <v>5547</v>
      </c>
      <c r="G350" s="145" t="s">
        <v>2018</v>
      </c>
      <c r="H350" s="145" t="s">
        <v>5637</v>
      </c>
      <c r="I350" s="40" t="s">
        <v>5648</v>
      </c>
      <c r="J350" s="40" t="s">
        <v>5961</v>
      </c>
      <c r="K350" s="40" t="s">
        <v>5640</v>
      </c>
      <c r="L350" s="40">
        <v>1</v>
      </c>
      <c r="M350" s="40" t="s">
        <v>136</v>
      </c>
      <c r="N350" s="433">
        <f t="shared" si="5"/>
        <v>1</v>
      </c>
      <c r="O350" s="434"/>
      <c r="P350" s="399"/>
      <c r="Q350" s="399"/>
      <c r="R350" s="434"/>
      <c r="S350" s="484"/>
      <c r="T350" s="434"/>
      <c r="U350" s="434"/>
      <c r="V350" s="485"/>
      <c r="W350" s="399"/>
      <c r="X350" s="399"/>
      <c r="Y350" s="434"/>
      <c r="Z350" s="484"/>
      <c r="AA350" s="434"/>
      <c r="AB350" s="434"/>
      <c r="AC350" s="401"/>
    </row>
    <row r="351" spans="1:29" ht="26.25" hidden="1">
      <c r="A351" s="151" t="s">
        <v>702</v>
      </c>
      <c r="B351" s="151" t="s">
        <v>17</v>
      </c>
      <c r="C351" s="151" t="s">
        <v>703</v>
      </c>
      <c r="D351" s="151" t="s">
        <v>571</v>
      </c>
      <c r="E351" s="151" t="s">
        <v>704</v>
      </c>
      <c r="F351" s="151" t="s">
        <v>703</v>
      </c>
      <c r="G351" s="145" t="s">
        <v>2020</v>
      </c>
      <c r="H351" s="145" t="s">
        <v>2685</v>
      </c>
      <c r="I351" s="40" t="s">
        <v>5648</v>
      </c>
      <c r="J351" s="40" t="s">
        <v>5958</v>
      </c>
      <c r="K351" s="40" t="s">
        <v>5640</v>
      </c>
      <c r="L351" s="40">
        <v>1</v>
      </c>
      <c r="M351" s="40" t="s">
        <v>136</v>
      </c>
      <c r="N351" s="433">
        <f t="shared" si="5"/>
        <v>1</v>
      </c>
      <c r="O351" s="434"/>
      <c r="P351" s="399"/>
      <c r="Q351" s="399"/>
      <c r="R351" s="434"/>
      <c r="S351" s="484"/>
      <c r="T351" s="434"/>
      <c r="U351" s="434"/>
      <c r="V351" s="485"/>
      <c r="W351" s="399"/>
      <c r="X351" s="399"/>
      <c r="Y351" s="434"/>
      <c r="Z351" s="484"/>
      <c r="AA351" s="434"/>
      <c r="AB351" s="434"/>
      <c r="AC351" s="401"/>
    </row>
    <row r="352" spans="1:29" ht="26.25" hidden="1">
      <c r="A352" s="580" t="s">
        <v>699</v>
      </c>
      <c r="B352" s="405" t="s">
        <v>5578</v>
      </c>
      <c r="C352" s="405" t="s">
        <v>24</v>
      </c>
      <c r="D352" s="405" t="s">
        <v>571</v>
      </c>
      <c r="E352" s="405" t="s">
        <v>700</v>
      </c>
      <c r="F352" s="405" t="s">
        <v>701</v>
      </c>
      <c r="G352" s="397" t="s">
        <v>2022</v>
      </c>
      <c r="H352" s="145" t="s">
        <v>5680</v>
      </c>
      <c r="I352" s="40" t="s">
        <v>5648</v>
      </c>
      <c r="J352" s="40" t="s">
        <v>5961</v>
      </c>
      <c r="K352" s="40" t="s">
        <v>5640</v>
      </c>
      <c r="L352" s="40">
        <v>1</v>
      </c>
      <c r="M352" s="40" t="s">
        <v>136</v>
      </c>
      <c r="N352" s="433">
        <f t="shared" si="5"/>
        <v>1</v>
      </c>
      <c r="O352" s="482"/>
      <c r="P352" s="398"/>
      <c r="Q352" s="398"/>
      <c r="R352" s="482"/>
      <c r="S352" s="482"/>
      <c r="T352" s="482"/>
      <c r="U352" s="482"/>
      <c r="V352" s="481"/>
      <c r="W352" s="398"/>
      <c r="X352" s="398"/>
      <c r="Y352" s="482"/>
      <c r="Z352" s="502"/>
      <c r="AA352" s="482"/>
      <c r="AB352" s="482"/>
      <c r="AC352" s="400"/>
    </row>
    <row r="353" spans="1:29" ht="26.25" hidden="1">
      <c r="A353" s="405" t="s">
        <v>3686</v>
      </c>
      <c r="B353" s="405" t="s">
        <v>5578</v>
      </c>
      <c r="C353" s="405" t="s">
        <v>194</v>
      </c>
      <c r="D353" s="405" t="s">
        <v>571</v>
      </c>
      <c r="E353" s="405" t="s">
        <v>2023</v>
      </c>
      <c r="F353" s="405" t="s">
        <v>3687</v>
      </c>
      <c r="G353" s="397" t="s">
        <v>2024</v>
      </c>
      <c r="H353" s="145" t="s">
        <v>5680</v>
      </c>
      <c r="I353" s="40" t="s">
        <v>5648</v>
      </c>
      <c r="J353" s="40" t="s">
        <v>5964</v>
      </c>
      <c r="K353" s="40" t="s">
        <v>5640</v>
      </c>
      <c r="L353" s="40" t="s">
        <v>136</v>
      </c>
      <c r="M353" s="40">
        <v>1</v>
      </c>
      <c r="N353" s="433">
        <f t="shared" si="5"/>
        <v>1</v>
      </c>
      <c r="O353" s="482"/>
      <c r="P353" s="398"/>
      <c r="Q353" s="398"/>
      <c r="R353" s="482"/>
      <c r="S353" s="482"/>
      <c r="T353" s="482"/>
      <c r="U353" s="482"/>
      <c r="V353" s="481"/>
      <c r="W353" s="398"/>
      <c r="X353" s="398"/>
      <c r="Y353" s="482"/>
      <c r="Z353" s="482"/>
      <c r="AA353" s="482"/>
      <c r="AB353" s="482"/>
      <c r="AC353" s="400"/>
    </row>
    <row r="354" spans="1:29" ht="26.25" hidden="1">
      <c r="A354" s="580" t="s">
        <v>761</v>
      </c>
      <c r="B354" s="405" t="s">
        <v>5578</v>
      </c>
      <c r="C354" s="405" t="s">
        <v>24</v>
      </c>
      <c r="D354" s="405" t="s">
        <v>571</v>
      </c>
      <c r="E354" s="405" t="s">
        <v>387</v>
      </c>
      <c r="F354" s="405" t="s">
        <v>762</v>
      </c>
      <c r="G354" s="397" t="s">
        <v>2025</v>
      </c>
      <c r="H354" s="145" t="s">
        <v>5680</v>
      </c>
      <c r="I354" s="40" t="s">
        <v>5648</v>
      </c>
      <c r="J354" s="40" t="s">
        <v>5982</v>
      </c>
      <c r="K354" s="40" t="s">
        <v>5640</v>
      </c>
      <c r="L354" s="40" t="s">
        <v>136</v>
      </c>
      <c r="M354" s="40">
        <v>1</v>
      </c>
      <c r="N354" s="433">
        <f t="shared" si="5"/>
        <v>1</v>
      </c>
      <c r="O354" s="482"/>
      <c r="P354" s="398"/>
      <c r="Q354" s="398"/>
      <c r="R354" s="482"/>
      <c r="S354" s="502"/>
      <c r="T354" s="482"/>
      <c r="U354" s="482"/>
      <c r="V354" s="481"/>
      <c r="W354" s="398"/>
      <c r="X354" s="398"/>
      <c r="Y354" s="482"/>
      <c r="Z354" s="482"/>
      <c r="AA354" s="482"/>
      <c r="AB354" s="482"/>
      <c r="AC354" s="400"/>
    </row>
    <row r="355" spans="1:29" ht="26.25" hidden="1">
      <c r="A355" s="405" t="s">
        <v>759</v>
      </c>
      <c r="B355" s="405" t="s">
        <v>5578</v>
      </c>
      <c r="C355" s="405" t="s">
        <v>24</v>
      </c>
      <c r="D355" s="405" t="s">
        <v>571</v>
      </c>
      <c r="E355" s="405" t="s">
        <v>385</v>
      </c>
      <c r="F355" s="405" t="s">
        <v>760</v>
      </c>
      <c r="G355" s="397" t="s">
        <v>2026</v>
      </c>
      <c r="H355" s="145" t="s">
        <v>5680</v>
      </c>
      <c r="I355" s="40" t="s">
        <v>5648</v>
      </c>
      <c r="J355" s="40" t="s">
        <v>5983</v>
      </c>
      <c r="K355" s="40" t="s">
        <v>5640</v>
      </c>
      <c r="L355" s="40">
        <v>1</v>
      </c>
      <c r="M355" s="40">
        <v>1</v>
      </c>
      <c r="N355" s="433">
        <f t="shared" si="5"/>
        <v>2</v>
      </c>
      <c r="O355" s="482"/>
      <c r="P355" s="398"/>
      <c r="Q355" s="398"/>
      <c r="R355" s="482"/>
      <c r="S355" s="482"/>
      <c r="T355" s="482"/>
      <c r="U355" s="482"/>
      <c r="V355" s="481"/>
      <c r="W355" s="398"/>
      <c r="X355" s="398"/>
      <c r="Y355" s="482"/>
      <c r="Z355" s="482"/>
      <c r="AA355" s="482"/>
      <c r="AB355" s="482"/>
      <c r="AC355" s="400"/>
    </row>
    <row r="356" spans="1:29" ht="26.25" hidden="1">
      <c r="A356" s="405" t="s">
        <v>757</v>
      </c>
      <c r="B356" s="405" t="s">
        <v>5578</v>
      </c>
      <c r="C356" s="405" t="s">
        <v>24</v>
      </c>
      <c r="D356" s="405" t="s">
        <v>571</v>
      </c>
      <c r="E356" s="405" t="s">
        <v>755</v>
      </c>
      <c r="F356" s="405" t="s">
        <v>758</v>
      </c>
      <c r="G356" s="397" t="s">
        <v>2026</v>
      </c>
      <c r="H356" s="145" t="s">
        <v>5680</v>
      </c>
      <c r="I356" s="40" t="s">
        <v>5648</v>
      </c>
      <c r="J356" s="40" t="s">
        <v>5983</v>
      </c>
      <c r="K356" s="40" t="s">
        <v>5640</v>
      </c>
      <c r="L356" s="40">
        <v>1</v>
      </c>
      <c r="M356" s="40">
        <v>1</v>
      </c>
      <c r="N356" s="433">
        <f t="shared" si="5"/>
        <v>2</v>
      </c>
      <c r="O356" s="482"/>
      <c r="P356" s="398"/>
      <c r="Q356" s="398"/>
      <c r="R356" s="482"/>
      <c r="S356" s="502"/>
      <c r="T356" s="482"/>
      <c r="U356" s="482"/>
      <c r="V356" s="481"/>
      <c r="W356" s="398"/>
      <c r="X356" s="398"/>
      <c r="Y356" s="482"/>
      <c r="Z356" s="482"/>
      <c r="AA356" s="482"/>
      <c r="AB356" s="482"/>
      <c r="AC356" s="400"/>
    </row>
    <row r="357" spans="1:29" ht="26.25" hidden="1">
      <c r="A357" s="405" t="s">
        <v>756</v>
      </c>
      <c r="B357" s="405" t="s">
        <v>5578</v>
      </c>
      <c r="C357" s="405" t="s">
        <v>24</v>
      </c>
      <c r="D357" s="405" t="s">
        <v>571</v>
      </c>
      <c r="E357" s="405" t="s">
        <v>755</v>
      </c>
      <c r="F357" s="405" t="s">
        <v>625</v>
      </c>
      <c r="G357" s="397" t="s">
        <v>2026</v>
      </c>
      <c r="H357" s="145" t="s">
        <v>5680</v>
      </c>
      <c r="I357" s="40" t="s">
        <v>5648</v>
      </c>
      <c r="J357" s="40" t="s">
        <v>5983</v>
      </c>
      <c r="K357" s="40" t="s">
        <v>5640</v>
      </c>
      <c r="L357" s="40" t="s">
        <v>136</v>
      </c>
      <c r="M357" s="40">
        <v>1</v>
      </c>
      <c r="N357" s="433">
        <f t="shared" si="5"/>
        <v>1</v>
      </c>
      <c r="O357" s="482"/>
      <c r="P357" s="398"/>
      <c r="Q357" s="398"/>
      <c r="R357" s="482"/>
      <c r="S357" s="482"/>
      <c r="T357" s="482"/>
      <c r="U357" s="482"/>
      <c r="V357" s="481"/>
      <c r="W357" s="398"/>
      <c r="X357" s="398"/>
      <c r="Y357" s="482"/>
      <c r="Z357" s="482"/>
      <c r="AA357" s="482"/>
      <c r="AB357" s="482"/>
      <c r="AC357" s="400"/>
    </row>
    <row r="358" spans="1:29" ht="26.25" hidden="1" customHeight="1">
      <c r="A358" s="405" t="s">
        <v>752</v>
      </c>
      <c r="B358" s="405" t="s">
        <v>5578</v>
      </c>
      <c r="C358" s="405" t="s">
        <v>194</v>
      </c>
      <c r="D358" s="405" t="s">
        <v>571</v>
      </c>
      <c r="E358" s="405" t="s">
        <v>753</v>
      </c>
      <c r="F358" s="405" t="s">
        <v>754</v>
      </c>
      <c r="G358" s="397" t="s">
        <v>2028</v>
      </c>
      <c r="H358" s="145" t="s">
        <v>5680</v>
      </c>
      <c r="I358" s="40" t="s">
        <v>5648</v>
      </c>
      <c r="J358" s="40" t="s">
        <v>5984</v>
      </c>
      <c r="K358" s="40" t="s">
        <v>5640</v>
      </c>
      <c r="L358" s="40" t="s">
        <v>136</v>
      </c>
      <c r="M358" s="40" t="s">
        <v>136</v>
      </c>
      <c r="N358" s="433">
        <f t="shared" si="5"/>
        <v>0</v>
      </c>
      <c r="O358" s="482"/>
      <c r="P358" s="398"/>
      <c r="Q358" s="398"/>
      <c r="R358" s="533"/>
      <c r="S358" s="482"/>
      <c r="T358" s="482"/>
      <c r="U358" s="482"/>
      <c r="V358" s="481"/>
      <c r="W358" s="398"/>
      <c r="X358" s="398"/>
      <c r="Y358" s="482"/>
      <c r="Z358" s="482"/>
      <c r="AA358" s="482"/>
      <c r="AB358" s="482"/>
      <c r="AC358" s="400"/>
    </row>
    <row r="359" spans="1:29" ht="26.25" hidden="1">
      <c r="A359" s="405" t="s">
        <v>750</v>
      </c>
      <c r="B359" s="405" t="s">
        <v>5578</v>
      </c>
      <c r="C359" s="405" t="s">
        <v>24</v>
      </c>
      <c r="D359" s="405" t="s">
        <v>571</v>
      </c>
      <c r="E359" s="405" t="s">
        <v>95</v>
      </c>
      <c r="F359" s="405" t="s">
        <v>751</v>
      </c>
      <c r="G359" s="397" t="s">
        <v>2030</v>
      </c>
      <c r="H359" s="145" t="s">
        <v>5680</v>
      </c>
      <c r="I359" s="40" t="s">
        <v>5648</v>
      </c>
      <c r="J359" s="40" t="s">
        <v>5985</v>
      </c>
      <c r="K359" s="40" t="s">
        <v>5640</v>
      </c>
      <c r="L359" s="40">
        <v>1</v>
      </c>
      <c r="M359" s="40">
        <v>1</v>
      </c>
      <c r="N359" s="433">
        <f t="shared" si="5"/>
        <v>2</v>
      </c>
      <c r="O359" s="482"/>
      <c r="P359" s="398"/>
      <c r="Q359" s="398"/>
      <c r="R359" s="482"/>
      <c r="S359" s="482"/>
      <c r="T359" s="482"/>
      <c r="U359" s="482"/>
      <c r="V359" s="481"/>
      <c r="W359" s="398"/>
      <c r="X359" s="398"/>
      <c r="Y359" s="482"/>
      <c r="Z359" s="482"/>
      <c r="AA359" s="482"/>
      <c r="AB359" s="482"/>
      <c r="AC359" s="400"/>
    </row>
    <row r="360" spans="1:29" ht="26.25" hidden="1" customHeight="1">
      <c r="A360" s="405" t="s">
        <v>748</v>
      </c>
      <c r="B360" s="405" t="s">
        <v>5578</v>
      </c>
      <c r="C360" s="405" t="s">
        <v>194</v>
      </c>
      <c r="D360" s="405" t="s">
        <v>571</v>
      </c>
      <c r="E360" s="405" t="s">
        <v>379</v>
      </c>
      <c r="F360" s="405" t="s">
        <v>749</v>
      </c>
      <c r="G360" s="397" t="s">
        <v>2031</v>
      </c>
      <c r="H360" s="145" t="s">
        <v>5680</v>
      </c>
      <c r="I360" s="40" t="s">
        <v>5648</v>
      </c>
      <c r="J360" s="40" t="s">
        <v>5694</v>
      </c>
      <c r="K360" s="40" t="s">
        <v>5640</v>
      </c>
      <c r="L360" s="40" t="s">
        <v>136</v>
      </c>
      <c r="M360" s="40" t="s">
        <v>136</v>
      </c>
      <c r="N360" s="433">
        <f t="shared" si="5"/>
        <v>0</v>
      </c>
      <c r="O360" s="482"/>
      <c r="P360" s="398"/>
      <c r="Q360" s="398"/>
      <c r="R360" s="533"/>
      <c r="S360" s="482"/>
      <c r="T360" s="482"/>
      <c r="U360" s="482"/>
      <c r="V360" s="481"/>
      <c r="W360" s="398"/>
      <c r="X360" s="398"/>
      <c r="Y360" s="482"/>
      <c r="Z360" s="482"/>
      <c r="AA360" s="482"/>
      <c r="AB360" s="482"/>
      <c r="AC360" s="400"/>
    </row>
    <row r="361" spans="1:29" ht="26.25" hidden="1" customHeight="1">
      <c r="A361" s="405" t="s">
        <v>747</v>
      </c>
      <c r="B361" s="405" t="s">
        <v>5578</v>
      </c>
      <c r="C361" s="405" t="s">
        <v>194</v>
      </c>
      <c r="D361" s="405" t="s">
        <v>571</v>
      </c>
      <c r="E361" s="405" t="s">
        <v>378</v>
      </c>
      <c r="F361" s="405" t="s">
        <v>562</v>
      </c>
      <c r="G361" s="397" t="s">
        <v>2032</v>
      </c>
      <c r="H361" s="145" t="s">
        <v>5680</v>
      </c>
      <c r="I361" s="40" t="s">
        <v>5648</v>
      </c>
      <c r="J361" s="40" t="s">
        <v>5986</v>
      </c>
      <c r="K361" s="40" t="s">
        <v>5640</v>
      </c>
      <c r="L361" s="40">
        <v>1</v>
      </c>
      <c r="M361" s="40" t="s">
        <v>136</v>
      </c>
      <c r="N361" s="433">
        <f t="shared" si="5"/>
        <v>1</v>
      </c>
      <c r="O361" s="482"/>
      <c r="P361" s="398"/>
      <c r="Q361" s="398"/>
      <c r="R361" s="533"/>
      <c r="S361" s="482"/>
      <c r="T361" s="482"/>
      <c r="U361" s="482"/>
      <c r="V361" s="481"/>
      <c r="W361" s="398"/>
      <c r="X361" s="398"/>
      <c r="Y361" s="482"/>
      <c r="Z361" s="482"/>
      <c r="AA361" s="482"/>
      <c r="AB361" s="482"/>
      <c r="AC361" s="400"/>
    </row>
    <row r="362" spans="1:29" ht="26.25" hidden="1">
      <c r="A362" s="405" t="s">
        <v>744</v>
      </c>
      <c r="B362" s="405" t="s">
        <v>5578</v>
      </c>
      <c r="C362" s="405" t="s">
        <v>24</v>
      </c>
      <c r="D362" s="405" t="s">
        <v>571</v>
      </c>
      <c r="E362" s="405" t="s">
        <v>745</v>
      </c>
      <c r="F362" s="405" t="s">
        <v>746</v>
      </c>
      <c r="G362" s="397" t="s">
        <v>2033</v>
      </c>
      <c r="H362" s="145" t="s">
        <v>5680</v>
      </c>
      <c r="I362" s="40" t="s">
        <v>5648</v>
      </c>
      <c r="J362" s="40" t="s">
        <v>5987</v>
      </c>
      <c r="K362" s="40" t="s">
        <v>5640</v>
      </c>
      <c r="L362" s="40" t="s">
        <v>136</v>
      </c>
      <c r="M362" s="40" t="s">
        <v>136</v>
      </c>
      <c r="N362" s="433">
        <f t="shared" si="5"/>
        <v>0</v>
      </c>
      <c r="O362" s="482"/>
      <c r="P362" s="398"/>
      <c r="Q362" s="398"/>
      <c r="R362" s="451"/>
      <c r="S362" s="482"/>
      <c r="T362" s="482"/>
      <c r="U362" s="482"/>
      <c r="V362" s="481"/>
      <c r="W362" s="398"/>
      <c r="X362" s="398"/>
      <c r="Y362" s="482"/>
      <c r="Z362" s="482"/>
      <c r="AA362" s="482"/>
      <c r="AB362" s="482"/>
      <c r="AC362" s="400"/>
    </row>
    <row r="363" spans="1:29" ht="26.25" hidden="1">
      <c r="A363" s="405" t="s">
        <v>741</v>
      </c>
      <c r="B363" s="405" t="s">
        <v>5578</v>
      </c>
      <c r="C363" s="405" t="s">
        <v>24</v>
      </c>
      <c r="D363" s="405" t="s">
        <v>571</v>
      </c>
      <c r="E363" s="405" t="s">
        <v>742</v>
      </c>
      <c r="F363" s="405" t="s">
        <v>743</v>
      </c>
      <c r="G363" s="397" t="s">
        <v>2034</v>
      </c>
      <c r="H363" s="145" t="s">
        <v>5680</v>
      </c>
      <c r="I363" s="40" t="s">
        <v>5648</v>
      </c>
      <c r="J363" s="40" t="s">
        <v>5988</v>
      </c>
      <c r="K363" s="40" t="s">
        <v>5640</v>
      </c>
      <c r="L363" s="40">
        <v>1</v>
      </c>
      <c r="M363" s="40">
        <v>1</v>
      </c>
      <c r="N363" s="433">
        <f t="shared" si="5"/>
        <v>2</v>
      </c>
      <c r="O363" s="482"/>
      <c r="P363" s="398"/>
      <c r="Q363" s="398"/>
      <c r="R363" s="451"/>
      <c r="S363" s="482"/>
      <c r="T363" s="482"/>
      <c r="U363" s="482"/>
      <c r="V363" s="481"/>
      <c r="W363" s="398"/>
      <c r="X363" s="398"/>
      <c r="Y363" s="482"/>
      <c r="Z363" s="482"/>
      <c r="AA363" s="482"/>
      <c r="AB363" s="482"/>
      <c r="AC363" s="400"/>
    </row>
    <row r="364" spans="1:29" ht="26.25" hidden="1">
      <c r="A364" s="405" t="s">
        <v>739</v>
      </c>
      <c r="B364" s="405" t="s">
        <v>5578</v>
      </c>
      <c r="C364" s="405" t="s">
        <v>24</v>
      </c>
      <c r="D364" s="405" t="s">
        <v>571</v>
      </c>
      <c r="E364" s="405" t="s">
        <v>740</v>
      </c>
      <c r="F364" s="405" t="s">
        <v>429</v>
      </c>
      <c r="G364" s="397" t="s">
        <v>2035</v>
      </c>
      <c r="H364" s="145" t="s">
        <v>5680</v>
      </c>
      <c r="I364" s="40" t="s">
        <v>5648</v>
      </c>
      <c r="J364" s="40" t="s">
        <v>5958</v>
      </c>
      <c r="K364" s="40" t="s">
        <v>5640</v>
      </c>
      <c r="L364" s="40">
        <v>1</v>
      </c>
      <c r="M364" s="40">
        <v>1</v>
      </c>
      <c r="N364" s="433">
        <f t="shared" si="5"/>
        <v>2</v>
      </c>
      <c r="O364" s="482"/>
      <c r="P364" s="398"/>
      <c r="Q364" s="398"/>
      <c r="R364" s="482"/>
      <c r="S364" s="482"/>
      <c r="T364" s="482"/>
      <c r="U364" s="482"/>
      <c r="V364" s="151"/>
      <c r="W364" s="151"/>
      <c r="X364" s="398"/>
      <c r="Y364" s="151"/>
      <c r="Z364" s="434"/>
      <c r="AA364" s="151"/>
      <c r="AB364" s="127"/>
      <c r="AC364" s="400"/>
    </row>
    <row r="365" spans="1:29" ht="26.25" hidden="1">
      <c r="A365" s="405" t="s">
        <v>736</v>
      </c>
      <c r="B365" s="405" t="s">
        <v>5578</v>
      </c>
      <c r="C365" s="405" t="s">
        <v>24</v>
      </c>
      <c r="D365" s="405" t="s">
        <v>571</v>
      </c>
      <c r="E365" s="405" t="s">
        <v>737</v>
      </c>
      <c r="F365" s="405" t="s">
        <v>738</v>
      </c>
      <c r="G365" s="397" t="s">
        <v>2036</v>
      </c>
      <c r="H365" s="145" t="s">
        <v>5680</v>
      </c>
      <c r="I365" s="40" t="s">
        <v>5648</v>
      </c>
      <c r="J365" s="40" t="s">
        <v>5961</v>
      </c>
      <c r="K365" s="40" t="s">
        <v>5640</v>
      </c>
      <c r="L365" s="40">
        <v>1</v>
      </c>
      <c r="M365" s="40">
        <v>1</v>
      </c>
      <c r="N365" s="433">
        <f t="shared" si="5"/>
        <v>2</v>
      </c>
      <c r="O365" s="482"/>
      <c r="P365" s="398"/>
      <c r="Q365" s="398"/>
      <c r="R365" s="451"/>
      <c r="S365" s="482"/>
      <c r="T365" s="482"/>
      <c r="U365" s="482"/>
      <c r="V365" s="481"/>
      <c r="W365" s="398"/>
      <c r="X365" s="398"/>
      <c r="Y365" s="482"/>
      <c r="Z365" s="482"/>
      <c r="AA365" s="482"/>
      <c r="AB365" s="482"/>
      <c r="AC365" s="400"/>
    </row>
    <row r="366" spans="1:29" ht="26.25" hidden="1">
      <c r="A366" s="405" t="s">
        <v>733</v>
      </c>
      <c r="B366" s="405" t="s">
        <v>5578</v>
      </c>
      <c r="C366" s="405" t="s">
        <v>24</v>
      </c>
      <c r="D366" s="405" t="s">
        <v>571</v>
      </c>
      <c r="E366" s="405" t="s">
        <v>734</v>
      </c>
      <c r="F366" s="405" t="s">
        <v>735</v>
      </c>
      <c r="G366" s="397" t="s">
        <v>2037</v>
      </c>
      <c r="H366" s="145" t="s">
        <v>5655</v>
      </c>
      <c r="I366" s="40" t="s">
        <v>5648</v>
      </c>
      <c r="J366" s="40" t="s">
        <v>5989</v>
      </c>
      <c r="K366" s="40" t="s">
        <v>5640</v>
      </c>
      <c r="L366" s="40">
        <v>1</v>
      </c>
      <c r="M366" s="40">
        <v>1</v>
      </c>
      <c r="N366" s="433">
        <f t="shared" si="5"/>
        <v>2</v>
      </c>
      <c r="O366" s="482"/>
      <c r="P366" s="398"/>
      <c r="Q366" s="398"/>
      <c r="R366" s="451"/>
      <c r="S366" s="482"/>
      <c r="T366" s="482"/>
      <c r="U366" s="482"/>
      <c r="V366" s="481"/>
      <c r="W366" s="398"/>
      <c r="X366" s="398"/>
      <c r="Y366" s="482"/>
      <c r="Z366" s="482"/>
      <c r="AA366" s="482"/>
      <c r="AB366" s="482"/>
      <c r="AC366" s="400"/>
    </row>
    <row r="367" spans="1:29" ht="26.25" hidden="1">
      <c r="A367" s="405" t="s">
        <v>730</v>
      </c>
      <c r="B367" s="405" t="s">
        <v>5578</v>
      </c>
      <c r="C367" s="405" t="s">
        <v>24</v>
      </c>
      <c r="D367" s="405" t="s">
        <v>571</v>
      </c>
      <c r="E367" s="405" t="s">
        <v>731</v>
      </c>
      <c r="F367" s="405" t="s">
        <v>732</v>
      </c>
      <c r="G367" s="397" t="s">
        <v>2038</v>
      </c>
      <c r="H367" s="145" t="s">
        <v>5680</v>
      </c>
      <c r="I367" s="40" t="s">
        <v>5648</v>
      </c>
      <c r="J367" s="40" t="s">
        <v>5990</v>
      </c>
      <c r="K367" s="40" t="s">
        <v>5640</v>
      </c>
      <c r="L367" s="40">
        <v>1</v>
      </c>
      <c r="M367" s="40" t="s">
        <v>136</v>
      </c>
      <c r="N367" s="433">
        <f t="shared" si="5"/>
        <v>1</v>
      </c>
      <c r="O367" s="482"/>
      <c r="P367" s="398"/>
      <c r="Q367" s="398"/>
      <c r="R367" s="451"/>
      <c r="S367" s="482"/>
      <c r="T367" s="482"/>
      <c r="U367" s="482"/>
      <c r="V367" s="481"/>
      <c r="W367" s="398"/>
      <c r="X367" s="398"/>
      <c r="Y367" s="482"/>
      <c r="Z367" s="482"/>
      <c r="AA367" s="482"/>
      <c r="AB367" s="482"/>
      <c r="AC367" s="400"/>
    </row>
    <row r="368" spans="1:29" ht="26.25" hidden="1">
      <c r="A368" s="405" t="s">
        <v>570</v>
      </c>
      <c r="B368" s="405" t="s">
        <v>5578</v>
      </c>
      <c r="C368" s="405" t="s">
        <v>194</v>
      </c>
      <c r="D368" s="405" t="s">
        <v>571</v>
      </c>
      <c r="E368" s="405" t="s">
        <v>572</v>
      </c>
      <c r="F368" s="405" t="s">
        <v>573</v>
      </c>
      <c r="G368" s="397" t="s">
        <v>2105</v>
      </c>
      <c r="H368" s="145" t="s">
        <v>5680</v>
      </c>
      <c r="I368" s="40" t="s">
        <v>5648</v>
      </c>
      <c r="J368" s="40" t="s">
        <v>5991</v>
      </c>
      <c r="K368" s="40" t="s">
        <v>5640</v>
      </c>
      <c r="L368" s="40">
        <v>1</v>
      </c>
      <c r="M368" s="40" t="s">
        <v>136</v>
      </c>
      <c r="N368" s="433">
        <f t="shared" si="5"/>
        <v>1</v>
      </c>
      <c r="O368" s="482"/>
      <c r="P368" s="398"/>
      <c r="Q368" s="398"/>
      <c r="R368" s="482"/>
      <c r="S368" s="482"/>
      <c r="T368" s="482"/>
      <c r="U368" s="482"/>
      <c r="V368" s="481"/>
      <c r="W368" s="398"/>
      <c r="X368" s="398"/>
      <c r="Y368" s="482"/>
      <c r="Z368" s="482"/>
      <c r="AA368" s="482"/>
      <c r="AB368" s="482"/>
      <c r="AC368" s="400"/>
    </row>
    <row r="369" spans="1:29" ht="26.25" hidden="1">
      <c r="A369" s="405" t="s">
        <v>695</v>
      </c>
      <c r="B369" s="405" t="s">
        <v>5532</v>
      </c>
      <c r="C369" s="405" t="s">
        <v>696</v>
      </c>
      <c r="D369" s="405" t="s">
        <v>571</v>
      </c>
      <c r="E369" s="405" t="s">
        <v>697</v>
      </c>
      <c r="F369" s="405" t="s">
        <v>698</v>
      </c>
      <c r="G369" s="397" t="s">
        <v>2005</v>
      </c>
      <c r="H369" s="397" t="s">
        <v>2685</v>
      </c>
      <c r="I369" s="402" t="s">
        <v>5794</v>
      </c>
      <c r="J369" s="402" t="s">
        <v>5961</v>
      </c>
      <c r="K369" s="402" t="s">
        <v>5640</v>
      </c>
      <c r="L369" s="402" t="s">
        <v>136</v>
      </c>
      <c r="M369" s="402">
        <v>1</v>
      </c>
      <c r="N369" s="433">
        <f t="shared" si="5"/>
        <v>1</v>
      </c>
      <c r="O369" s="482"/>
      <c r="P369" s="398"/>
      <c r="Q369" s="398"/>
      <c r="R369" s="482"/>
      <c r="S369" s="482"/>
      <c r="T369" s="405"/>
      <c r="U369" s="405"/>
      <c r="V369" s="481"/>
      <c r="W369" s="398"/>
      <c r="X369" s="398"/>
      <c r="Y369" s="482"/>
      <c r="Z369" s="482"/>
      <c r="AA369" s="405"/>
      <c r="AB369" s="405"/>
      <c r="AC369" s="400"/>
    </row>
    <row r="370" spans="1:29" ht="26.25">
      <c r="A370" s="451" t="s">
        <v>5561</v>
      </c>
      <c r="B370" s="451" t="s">
        <v>5552</v>
      </c>
      <c r="C370" s="451" t="s">
        <v>2531</v>
      </c>
      <c r="D370" s="451" t="s">
        <v>764</v>
      </c>
      <c r="E370" s="451">
        <v>212</v>
      </c>
      <c r="F370" s="451" t="s">
        <v>5562</v>
      </c>
      <c r="G370" s="40" t="s">
        <v>6019</v>
      </c>
      <c r="H370" s="40" t="s">
        <v>5637</v>
      </c>
      <c r="I370" s="40" t="s">
        <v>5890</v>
      </c>
      <c r="J370" s="40">
        <v>66.2</v>
      </c>
      <c r="K370" s="40" t="s">
        <v>5640</v>
      </c>
      <c r="L370" s="40" t="s">
        <v>136</v>
      </c>
      <c r="M370" s="40" t="s">
        <v>136</v>
      </c>
      <c r="N370" s="433">
        <f t="shared" si="5"/>
        <v>0</v>
      </c>
      <c r="O370" s="482"/>
      <c r="P370" s="399"/>
      <c r="Q370" s="399"/>
      <c r="R370" s="482"/>
      <c r="S370" s="482"/>
      <c r="T370" s="482"/>
      <c r="U370" s="482"/>
      <c r="V370" s="481"/>
      <c r="W370" s="399"/>
      <c r="X370" s="399"/>
      <c r="Y370" s="434"/>
      <c r="Z370" s="434"/>
      <c r="AA370" s="434"/>
      <c r="AB370" s="482"/>
      <c r="AC370" s="401"/>
    </row>
    <row r="371" spans="1:29" ht="26.25" hidden="1">
      <c r="A371" s="151" t="s">
        <v>2112</v>
      </c>
      <c r="B371" s="151" t="s">
        <v>1504</v>
      </c>
      <c r="C371" s="151" t="s">
        <v>6009</v>
      </c>
      <c r="D371" s="151" t="s">
        <v>764</v>
      </c>
      <c r="E371" s="151">
        <v>222</v>
      </c>
      <c r="F371" s="151" t="s">
        <v>6010</v>
      </c>
      <c r="G371" s="145" t="s">
        <v>2115</v>
      </c>
      <c r="H371" s="145" t="s">
        <v>5655</v>
      </c>
      <c r="I371" s="40" t="s">
        <v>5998</v>
      </c>
      <c r="J371" s="40" t="s">
        <v>6011</v>
      </c>
      <c r="K371" s="40" t="str">
        <f>IFERROR(VLOOKUP(A371,'[1]LMO 정리'!$A$2:$J$44,10,0),"")</f>
        <v/>
      </c>
      <c r="L371" s="40" t="s">
        <v>136</v>
      </c>
      <c r="M371" s="40" t="s">
        <v>136</v>
      </c>
      <c r="N371" s="433">
        <f t="shared" si="5"/>
        <v>0</v>
      </c>
      <c r="O371" s="534"/>
      <c r="P371" s="535"/>
      <c r="Q371" s="414"/>
      <c r="R371" s="536"/>
      <c r="S371" s="537"/>
      <c r="T371" s="510"/>
      <c r="U371" s="510"/>
      <c r="V371" s="510"/>
      <c r="W371" s="538"/>
      <c r="X371" s="399"/>
      <c r="Y371" s="434"/>
      <c r="Z371" s="484"/>
      <c r="AA371" s="434"/>
      <c r="AB371" s="434"/>
      <c r="AC371" s="401"/>
    </row>
    <row r="372" spans="1:29" ht="26.25" hidden="1">
      <c r="A372" s="151" t="s">
        <v>2119</v>
      </c>
      <c r="B372" s="151" t="s">
        <v>1504</v>
      </c>
      <c r="C372" s="151" t="s">
        <v>6012</v>
      </c>
      <c r="D372" s="151" t="s">
        <v>764</v>
      </c>
      <c r="E372" s="151">
        <v>228</v>
      </c>
      <c r="F372" s="151" t="s">
        <v>6013</v>
      </c>
      <c r="G372" s="145" t="s">
        <v>2121</v>
      </c>
      <c r="H372" s="145" t="s">
        <v>5680</v>
      </c>
      <c r="I372" s="40" t="s">
        <v>5998</v>
      </c>
      <c r="J372" s="40" t="s">
        <v>6014</v>
      </c>
      <c r="K372" s="40" t="str">
        <f>IFERROR(VLOOKUP(A372,'[1]LMO 정리'!$A$2:$J$44,10,0),"")</f>
        <v/>
      </c>
      <c r="L372" s="40" t="s">
        <v>136</v>
      </c>
      <c r="M372" s="40" t="s">
        <v>136</v>
      </c>
      <c r="N372" s="433">
        <f t="shared" si="5"/>
        <v>0</v>
      </c>
      <c r="O372" s="534"/>
      <c r="P372" s="535"/>
      <c r="Q372" s="414"/>
      <c r="R372" s="536"/>
      <c r="S372" s="537"/>
      <c r="T372" s="510"/>
      <c r="U372" s="510"/>
      <c r="V372" s="510"/>
      <c r="W372" s="538"/>
      <c r="X372" s="399"/>
      <c r="Y372" s="434"/>
      <c r="Z372" s="484"/>
      <c r="AA372" s="434"/>
      <c r="AB372" s="434"/>
      <c r="AC372" s="401"/>
    </row>
    <row r="373" spans="1:29" ht="26.25" hidden="1">
      <c r="A373" s="151" t="s">
        <v>2116</v>
      </c>
      <c r="B373" s="151" t="s">
        <v>1504</v>
      </c>
      <c r="C373" s="151" t="s">
        <v>6009</v>
      </c>
      <c r="D373" s="151" t="s">
        <v>764</v>
      </c>
      <c r="E373" s="151">
        <v>229</v>
      </c>
      <c r="F373" s="151" t="s">
        <v>6015</v>
      </c>
      <c r="G373" s="145" t="s">
        <v>2118</v>
      </c>
      <c r="H373" s="145" t="s">
        <v>5680</v>
      </c>
      <c r="I373" s="40" t="s">
        <v>5998</v>
      </c>
      <c r="J373" s="40" t="s">
        <v>6014</v>
      </c>
      <c r="K373" s="40" t="str">
        <f>IFERROR(VLOOKUP(A373,'[1]LMO 정리'!$A$2:$J$44,10,0),"")</f>
        <v/>
      </c>
      <c r="L373" s="40" t="s">
        <v>136</v>
      </c>
      <c r="M373" s="40" t="s">
        <v>136</v>
      </c>
      <c r="N373" s="433">
        <f t="shared" si="5"/>
        <v>0</v>
      </c>
      <c r="O373" s="534"/>
      <c r="P373" s="535"/>
      <c r="Q373" s="414"/>
      <c r="R373" s="536"/>
      <c r="S373" s="537"/>
      <c r="T373" s="510"/>
      <c r="U373" s="510"/>
      <c r="V373" s="510"/>
      <c r="W373" s="538"/>
      <c r="X373" s="399"/>
      <c r="Y373" s="434"/>
      <c r="Z373" s="484"/>
      <c r="AA373" s="434"/>
      <c r="AB373" s="434"/>
      <c r="AC373" s="401"/>
    </row>
    <row r="374" spans="1:29" ht="26.25" hidden="1">
      <c r="A374" s="151" t="s">
        <v>5996</v>
      </c>
      <c r="B374" s="151" t="s">
        <v>1504</v>
      </c>
      <c r="C374" s="151" t="s">
        <v>1510</v>
      </c>
      <c r="D374" s="151" t="s">
        <v>764</v>
      </c>
      <c r="E374" s="151">
        <v>318</v>
      </c>
      <c r="F374" s="151" t="s">
        <v>5997</v>
      </c>
      <c r="G374" s="145" t="s">
        <v>2122</v>
      </c>
      <c r="H374" s="145" t="s">
        <v>5680</v>
      </c>
      <c r="I374" s="40" t="s">
        <v>5998</v>
      </c>
      <c r="J374" s="40" t="s">
        <v>5999</v>
      </c>
      <c r="K374" s="40" t="str">
        <f>IFERROR(VLOOKUP(A374,'[1]LMO 정리'!$A$2:$J$44,10,0),"")</f>
        <v/>
      </c>
      <c r="L374" s="40">
        <v>1</v>
      </c>
      <c r="M374" s="40">
        <v>1</v>
      </c>
      <c r="N374" s="433">
        <f t="shared" si="5"/>
        <v>2</v>
      </c>
      <c r="O374" s="536"/>
      <c r="P374" s="414"/>
      <c r="Q374" s="414"/>
      <c r="R374" s="536"/>
      <c r="S374" s="539"/>
      <c r="T374" s="510"/>
      <c r="U374" s="510"/>
      <c r="V374" s="510"/>
      <c r="W374" s="538"/>
      <c r="X374" s="399"/>
      <c r="Y374" s="434"/>
      <c r="Z374" s="540"/>
      <c r="AA374" s="510"/>
      <c r="AB374" s="510"/>
      <c r="AC374" s="401"/>
    </row>
    <row r="375" spans="1:29" ht="26.25" hidden="1">
      <c r="A375" s="151" t="s">
        <v>2123</v>
      </c>
      <c r="B375" s="151" t="s">
        <v>1504</v>
      </c>
      <c r="C375" s="151" t="s">
        <v>1510</v>
      </c>
      <c r="D375" s="151" t="s">
        <v>764</v>
      </c>
      <c r="E375" s="151">
        <v>339</v>
      </c>
      <c r="F375" s="151" t="s">
        <v>6000</v>
      </c>
      <c r="G375" s="145" t="s">
        <v>2124</v>
      </c>
      <c r="H375" s="145" t="s">
        <v>5680</v>
      </c>
      <c r="I375" s="40" t="s">
        <v>5998</v>
      </c>
      <c r="J375" s="40" t="s">
        <v>6001</v>
      </c>
      <c r="K375" s="40" t="str">
        <f>IFERROR(VLOOKUP(A375,'[1]LMO 정리'!$A$2:$J$44,10,0),"")</f>
        <v/>
      </c>
      <c r="L375" s="40">
        <v>1</v>
      </c>
      <c r="M375" s="40">
        <v>1</v>
      </c>
      <c r="N375" s="433">
        <f t="shared" si="5"/>
        <v>2</v>
      </c>
      <c r="O375" s="536"/>
      <c r="P375" s="414"/>
      <c r="Q375" s="414"/>
      <c r="R375" s="536"/>
      <c r="S375" s="539"/>
      <c r="T375" s="510"/>
      <c r="U375" s="510"/>
      <c r="V375" s="510"/>
      <c r="W375" s="538"/>
      <c r="X375" s="399"/>
      <c r="Y375" s="434"/>
      <c r="Z375" s="540"/>
      <c r="AA375" s="510"/>
      <c r="AB375" s="510"/>
      <c r="AC375" s="401"/>
    </row>
    <row r="376" spans="1:29" ht="26.25" hidden="1">
      <c r="A376" s="451" t="s">
        <v>6002</v>
      </c>
      <c r="B376" s="451" t="s">
        <v>1504</v>
      </c>
      <c r="C376" s="451" t="s">
        <v>1510</v>
      </c>
      <c r="D376" s="451" t="s">
        <v>6003</v>
      </c>
      <c r="E376" s="451" t="s">
        <v>6004</v>
      </c>
      <c r="F376" s="451" t="s">
        <v>6005</v>
      </c>
      <c r="G376" s="40" t="s">
        <v>6006</v>
      </c>
      <c r="H376" s="40" t="s">
        <v>5680</v>
      </c>
      <c r="I376" s="40" t="s">
        <v>6007</v>
      </c>
      <c r="J376" s="40">
        <v>245.75</v>
      </c>
      <c r="K376" s="40" t="str">
        <f>IFERROR(VLOOKUP(A376,'[1]LMO 정리'!$A$2:$J$44,10,0),"")</f>
        <v/>
      </c>
      <c r="L376" s="40" t="s">
        <v>136</v>
      </c>
      <c r="M376" s="40" t="s">
        <v>136</v>
      </c>
      <c r="N376" s="433">
        <f t="shared" si="5"/>
        <v>0</v>
      </c>
      <c r="O376" s="534"/>
      <c r="P376" s="535"/>
      <c r="Q376" s="414"/>
      <c r="R376" s="536"/>
      <c r="S376" s="539"/>
      <c r="T376" s="510"/>
      <c r="U376" s="510"/>
      <c r="V376" s="485"/>
      <c r="W376" s="399"/>
      <c r="X376" s="399"/>
      <c r="Y376" s="434"/>
      <c r="Z376" s="484"/>
      <c r="AA376" s="510"/>
      <c r="AB376" s="434"/>
      <c r="AC376" s="401"/>
    </row>
    <row r="377" spans="1:29" ht="26.25" hidden="1">
      <c r="A377" s="151" t="s">
        <v>1625</v>
      </c>
      <c r="B377" s="151" t="s">
        <v>1504</v>
      </c>
      <c r="C377" s="151" t="s">
        <v>1510</v>
      </c>
      <c r="D377" s="151" t="s">
        <v>764</v>
      </c>
      <c r="E377" s="151" t="s">
        <v>361</v>
      </c>
      <c r="F377" s="151" t="s">
        <v>1626</v>
      </c>
      <c r="G377" s="145" t="s">
        <v>2107</v>
      </c>
      <c r="H377" s="145" t="s">
        <v>5680</v>
      </c>
      <c r="I377" s="40" t="s">
        <v>5648</v>
      </c>
      <c r="J377" s="40" t="s">
        <v>6008</v>
      </c>
      <c r="K377" s="40" t="str">
        <f>IFERROR(VLOOKUP(A377,'[1]LMO 정리'!$A$2:$J$44,10,0),"")</f>
        <v/>
      </c>
      <c r="L377" s="40">
        <v>1</v>
      </c>
      <c r="M377" s="40" t="s">
        <v>136</v>
      </c>
      <c r="N377" s="433">
        <f t="shared" si="5"/>
        <v>1</v>
      </c>
      <c r="O377" s="534"/>
      <c r="P377" s="535"/>
      <c r="Q377" s="414"/>
      <c r="R377" s="536"/>
      <c r="S377" s="539"/>
      <c r="T377" s="510"/>
      <c r="U377" s="510"/>
      <c r="V377" s="485"/>
      <c r="W377" s="399"/>
      <c r="X377" s="399"/>
      <c r="Y377" s="434"/>
      <c r="Z377" s="484"/>
      <c r="AA377" s="510"/>
      <c r="AB377" s="434"/>
      <c r="AC377" s="401"/>
    </row>
    <row r="378" spans="1:29" ht="26.25" hidden="1">
      <c r="A378" s="405" t="s">
        <v>1627</v>
      </c>
      <c r="B378" s="405" t="s">
        <v>5578</v>
      </c>
      <c r="C378" s="405" t="s">
        <v>77</v>
      </c>
      <c r="D378" s="405" t="s">
        <v>764</v>
      </c>
      <c r="E378" s="405" t="s">
        <v>383</v>
      </c>
      <c r="F378" s="405" t="s">
        <v>6020</v>
      </c>
      <c r="G378" s="397" t="s">
        <v>2106</v>
      </c>
      <c r="H378" s="145" t="s">
        <v>5637</v>
      </c>
      <c r="I378" s="40" t="s">
        <v>5652</v>
      </c>
      <c r="J378" s="40" t="s">
        <v>6021</v>
      </c>
      <c r="K378" s="40" t="s">
        <v>5640</v>
      </c>
      <c r="L378" s="40">
        <v>1</v>
      </c>
      <c r="M378" s="40" t="s">
        <v>136</v>
      </c>
      <c r="N378" s="433">
        <f t="shared" si="5"/>
        <v>1</v>
      </c>
      <c r="O378" s="482"/>
      <c r="P378" s="398"/>
      <c r="Q378" s="398"/>
      <c r="R378" s="482"/>
      <c r="S378" s="482"/>
      <c r="T378" s="482"/>
      <c r="U378" s="482"/>
      <c r="V378" s="451"/>
      <c r="W378" s="451"/>
      <c r="X378" s="398"/>
      <c r="Y378" s="451"/>
      <c r="Z378" s="451"/>
      <c r="AA378" s="451"/>
      <c r="AB378" s="451"/>
      <c r="AC378" s="400"/>
    </row>
    <row r="379" spans="1:29" ht="26.25" hidden="1">
      <c r="A379" s="151" t="s">
        <v>1508</v>
      </c>
      <c r="B379" s="151" t="s">
        <v>1504</v>
      </c>
      <c r="C379" s="151" t="s">
        <v>1505</v>
      </c>
      <c r="D379" s="151" t="s">
        <v>764</v>
      </c>
      <c r="E379" s="151" t="s">
        <v>2110</v>
      </c>
      <c r="F379" s="151" t="s">
        <v>1509</v>
      </c>
      <c r="G379" s="145" t="s">
        <v>2111</v>
      </c>
      <c r="H379" s="145" t="s">
        <v>5680</v>
      </c>
      <c r="I379" s="40" t="s">
        <v>5998</v>
      </c>
      <c r="J379" s="40" t="s">
        <v>6016</v>
      </c>
      <c r="K379" s="40" t="str">
        <f>IFERROR(VLOOKUP(A379,'[1]LMO 정리'!$A$2:$J$44,10,0),"")</f>
        <v/>
      </c>
      <c r="L379" s="40" t="s">
        <v>136</v>
      </c>
      <c r="M379" s="40" t="s">
        <v>136</v>
      </c>
      <c r="N379" s="433">
        <f t="shared" si="5"/>
        <v>0</v>
      </c>
      <c r="O379" s="534"/>
      <c r="P379" s="535"/>
      <c r="Q379" s="414"/>
      <c r="R379" s="536"/>
      <c r="S379" s="539"/>
      <c r="T379" s="510"/>
      <c r="U379" s="510"/>
      <c r="V379" s="510"/>
      <c r="W379" s="538"/>
      <c r="X379" s="399"/>
      <c r="Y379" s="434"/>
      <c r="Z379" s="540"/>
      <c r="AA379" s="510"/>
      <c r="AB379" s="510"/>
      <c r="AC379" s="401"/>
    </row>
    <row r="380" spans="1:29" ht="26.25" hidden="1">
      <c r="A380" s="151" t="s">
        <v>1503</v>
      </c>
      <c r="B380" s="151" t="s">
        <v>1504</v>
      </c>
      <c r="C380" s="151" t="s">
        <v>6017</v>
      </c>
      <c r="D380" s="151" t="s">
        <v>764</v>
      </c>
      <c r="E380" s="151" t="s">
        <v>1506</v>
      </c>
      <c r="F380" s="151" t="s">
        <v>1507</v>
      </c>
      <c r="G380" s="145" t="s">
        <v>2108</v>
      </c>
      <c r="H380" s="145" t="s">
        <v>5680</v>
      </c>
      <c r="I380" s="40" t="s">
        <v>5998</v>
      </c>
      <c r="J380" s="40" t="s">
        <v>6018</v>
      </c>
      <c r="K380" s="40" t="str">
        <f>IFERROR(VLOOKUP(A380,'[1]LMO 정리'!$A$2:$J$44,10,0),"")</f>
        <v/>
      </c>
      <c r="L380" s="40">
        <v>1</v>
      </c>
      <c r="M380" s="40">
        <v>1</v>
      </c>
      <c r="N380" s="433">
        <f t="shared" si="5"/>
        <v>2</v>
      </c>
      <c r="O380" s="534"/>
      <c r="P380" s="535"/>
      <c r="Q380" s="414"/>
      <c r="R380" s="536"/>
      <c r="S380" s="539"/>
      <c r="T380" s="510"/>
      <c r="U380" s="510"/>
      <c r="V380" s="510"/>
      <c r="W380" s="538"/>
      <c r="X380" s="399"/>
      <c r="Y380" s="434"/>
      <c r="Z380" s="540"/>
      <c r="AA380" s="510"/>
      <c r="AB380" s="510"/>
      <c r="AC380" s="401"/>
    </row>
    <row r="381" spans="1:29" ht="26.25" hidden="1">
      <c r="A381" s="405" t="s">
        <v>763</v>
      </c>
      <c r="B381" s="405" t="s">
        <v>5578</v>
      </c>
      <c r="C381" s="405" t="s">
        <v>125</v>
      </c>
      <c r="D381" s="405" t="s">
        <v>764</v>
      </c>
      <c r="E381" s="405" t="s">
        <v>1501</v>
      </c>
      <c r="F381" s="405" t="s">
        <v>1502</v>
      </c>
      <c r="G381" s="397" t="s">
        <v>2109</v>
      </c>
      <c r="H381" s="145" t="s">
        <v>5680</v>
      </c>
      <c r="I381" s="40" t="s">
        <v>5638</v>
      </c>
      <c r="J381" s="40" t="s">
        <v>6022</v>
      </c>
      <c r="K381" s="40" t="s">
        <v>5640</v>
      </c>
      <c r="L381" s="40">
        <v>1</v>
      </c>
      <c r="M381" s="40" t="s">
        <v>136</v>
      </c>
      <c r="N381" s="433">
        <f t="shared" si="5"/>
        <v>1</v>
      </c>
      <c r="O381" s="482"/>
      <c r="P381" s="398"/>
      <c r="Q381" s="398"/>
      <c r="R381" s="405"/>
      <c r="S381" s="482"/>
      <c r="T381" s="482"/>
      <c r="U381" s="482"/>
      <c r="V381" s="481"/>
      <c r="W381" s="398"/>
      <c r="X381" s="398"/>
      <c r="Y381" s="482"/>
      <c r="Z381" s="482"/>
      <c r="AA381" s="482"/>
      <c r="AB381" s="482"/>
      <c r="AC381" s="400"/>
    </row>
    <row r="382" spans="1:29" ht="26.25" hidden="1">
      <c r="A382" s="482" t="s">
        <v>6025</v>
      </c>
      <c r="B382" s="451" t="s">
        <v>70</v>
      </c>
      <c r="C382" s="451" t="s">
        <v>5675</v>
      </c>
      <c r="D382" s="451" t="s">
        <v>1635</v>
      </c>
      <c r="E382" s="451">
        <v>805</v>
      </c>
      <c r="F382" s="451" t="s">
        <v>3942</v>
      </c>
      <c r="G382" s="40" t="s">
        <v>6026</v>
      </c>
      <c r="H382" s="40" t="s">
        <v>5637</v>
      </c>
      <c r="I382" s="40" t="s">
        <v>5638</v>
      </c>
      <c r="J382" s="40">
        <v>30.24</v>
      </c>
      <c r="K382" s="40" t="s">
        <v>5640</v>
      </c>
      <c r="L382" s="40">
        <v>1</v>
      </c>
      <c r="M382" s="40" t="s">
        <v>136</v>
      </c>
      <c r="N382" s="433">
        <f t="shared" si="5"/>
        <v>1</v>
      </c>
      <c r="O382" s="434"/>
      <c r="P382" s="399"/>
      <c r="Q382" s="434"/>
      <c r="R382" s="434"/>
      <c r="S382" s="484"/>
      <c r="T382" s="434"/>
      <c r="U382" s="434"/>
      <c r="V382" s="485"/>
      <c r="W382" s="399"/>
      <c r="X382" s="399"/>
      <c r="Y382" s="434"/>
      <c r="Z382" s="484"/>
      <c r="AA382" s="434"/>
      <c r="AB382" s="434"/>
      <c r="AC382" s="482"/>
    </row>
    <row r="383" spans="1:29" ht="26.25" hidden="1">
      <c r="A383" s="451" t="s">
        <v>6023</v>
      </c>
      <c r="B383" s="451" t="s">
        <v>70</v>
      </c>
      <c r="C383" s="451" t="s">
        <v>5675</v>
      </c>
      <c r="D383" s="451" t="s">
        <v>1635</v>
      </c>
      <c r="E383" s="451">
        <v>904</v>
      </c>
      <c r="F383" s="451" t="s">
        <v>3942</v>
      </c>
      <c r="G383" s="40" t="s">
        <v>6024</v>
      </c>
      <c r="H383" s="40" t="s">
        <v>5637</v>
      </c>
      <c r="I383" s="40" t="s">
        <v>5638</v>
      </c>
      <c r="J383" s="40">
        <v>30.24</v>
      </c>
      <c r="K383" s="40" t="s">
        <v>5640</v>
      </c>
      <c r="L383" s="40">
        <v>1</v>
      </c>
      <c r="M383" s="40" t="s">
        <v>136</v>
      </c>
      <c r="N383" s="433">
        <f t="shared" si="5"/>
        <v>1</v>
      </c>
      <c r="O383" s="434"/>
      <c r="P383" s="399"/>
      <c r="Q383" s="434"/>
      <c r="R383" s="434"/>
      <c r="S383" s="484"/>
      <c r="T383" s="434"/>
      <c r="U383" s="434"/>
      <c r="V383" s="485"/>
      <c r="W383" s="399"/>
      <c r="X383" s="399"/>
      <c r="Y383" s="434"/>
      <c r="Z383" s="484"/>
      <c r="AA383" s="434"/>
      <c r="AB383" s="434"/>
      <c r="AC383" s="401"/>
    </row>
    <row r="384" spans="1:29" ht="26.25" hidden="1">
      <c r="A384" s="482" t="s">
        <v>6027</v>
      </c>
      <c r="B384" s="451" t="s">
        <v>70</v>
      </c>
      <c r="C384" s="451" t="s">
        <v>5675</v>
      </c>
      <c r="D384" s="451" t="s">
        <v>1635</v>
      </c>
      <c r="E384" s="501">
        <v>907</v>
      </c>
      <c r="F384" s="501" t="s">
        <v>6028</v>
      </c>
      <c r="G384" s="40" t="s">
        <v>6029</v>
      </c>
      <c r="H384" s="40" t="s">
        <v>5637</v>
      </c>
      <c r="I384" s="404" t="s">
        <v>6030</v>
      </c>
      <c r="J384" s="40">
        <v>59.76</v>
      </c>
      <c r="K384" s="40" t="s">
        <v>5640</v>
      </c>
      <c r="L384" s="40">
        <v>1</v>
      </c>
      <c r="M384" s="40" t="s">
        <v>136</v>
      </c>
      <c r="N384" s="433">
        <f t="shared" si="5"/>
        <v>1</v>
      </c>
      <c r="O384" s="434"/>
      <c r="P384" s="399"/>
      <c r="Q384" s="434"/>
      <c r="R384" s="434"/>
      <c r="S384" s="484"/>
      <c r="T384" s="434"/>
      <c r="U384" s="434"/>
      <c r="V384" s="485"/>
      <c r="W384" s="399"/>
      <c r="X384" s="399"/>
      <c r="Y384" s="434"/>
      <c r="Z384" s="484"/>
      <c r="AA384" s="434"/>
      <c r="AB384" s="434"/>
      <c r="AC384" s="482"/>
    </row>
    <row r="385" spans="1:29" ht="26.25" hidden="1">
      <c r="A385" s="582" t="s">
        <v>6050</v>
      </c>
      <c r="B385" s="151" t="s">
        <v>766</v>
      </c>
      <c r="C385" s="151" t="s">
        <v>427</v>
      </c>
      <c r="D385" s="151" t="s">
        <v>767</v>
      </c>
      <c r="E385" s="151">
        <v>125</v>
      </c>
      <c r="F385" s="151" t="s">
        <v>5610</v>
      </c>
      <c r="G385" s="145" t="s">
        <v>6051</v>
      </c>
      <c r="H385" s="145" t="s">
        <v>5680</v>
      </c>
      <c r="I385" s="40" t="s">
        <v>5678</v>
      </c>
      <c r="J385" s="417" t="s">
        <v>6052</v>
      </c>
      <c r="K385" s="417"/>
      <c r="L385" s="418" t="s">
        <v>6053</v>
      </c>
      <c r="M385" s="418" t="s">
        <v>6053</v>
      </c>
      <c r="N385" s="433">
        <f t="shared" si="5"/>
        <v>2</v>
      </c>
      <c r="O385" s="451"/>
      <c r="P385" s="125"/>
      <c r="Q385" s="125"/>
      <c r="R385" s="451"/>
      <c r="S385" s="451"/>
      <c r="T385" s="128"/>
      <c r="U385" s="127"/>
      <c r="V385" s="541"/>
      <c r="W385" s="415"/>
      <c r="X385" s="415"/>
      <c r="Y385" s="542"/>
      <c r="Z385" s="542"/>
      <c r="AA385" s="541"/>
      <c r="AB385" s="542"/>
      <c r="AC385" s="416"/>
    </row>
    <row r="386" spans="1:29" ht="26.25" hidden="1">
      <c r="A386" s="151" t="s">
        <v>818</v>
      </c>
      <c r="B386" s="151" t="s">
        <v>17</v>
      </c>
      <c r="C386" s="151" t="s">
        <v>2125</v>
      </c>
      <c r="D386" s="151" t="s">
        <v>767</v>
      </c>
      <c r="E386" s="151">
        <v>342</v>
      </c>
      <c r="F386" s="151" t="s">
        <v>819</v>
      </c>
      <c r="G386" s="145" t="s">
        <v>3947</v>
      </c>
      <c r="H386" s="145" t="s">
        <v>5637</v>
      </c>
      <c r="I386" s="40" t="s">
        <v>5678</v>
      </c>
      <c r="J386" s="40" t="s">
        <v>6038</v>
      </c>
      <c r="K386" s="40" t="s">
        <v>5640</v>
      </c>
      <c r="L386" s="40">
        <v>1</v>
      </c>
      <c r="M386" s="40" t="s">
        <v>136</v>
      </c>
      <c r="N386" s="433">
        <f t="shared" si="5"/>
        <v>1</v>
      </c>
      <c r="O386" s="434"/>
      <c r="P386" s="399"/>
      <c r="Q386" s="399"/>
      <c r="R386" s="434"/>
      <c r="S386" s="484"/>
      <c r="T386" s="434"/>
      <c r="U386" s="434"/>
      <c r="V386" s="485"/>
      <c r="W386" s="399"/>
      <c r="X386" s="399"/>
      <c r="Y386" s="434"/>
      <c r="Z386" s="484"/>
      <c r="AA386" s="434"/>
      <c r="AB386" s="434"/>
      <c r="AC386" s="401"/>
    </row>
    <row r="387" spans="1:29" ht="26.25" hidden="1">
      <c r="A387" s="151" t="s">
        <v>815</v>
      </c>
      <c r="B387" s="151" t="s">
        <v>766</v>
      </c>
      <c r="C387" s="151" t="s">
        <v>787</v>
      </c>
      <c r="D387" s="151" t="s">
        <v>767</v>
      </c>
      <c r="E387" s="151">
        <v>417</v>
      </c>
      <c r="F387" s="151" t="s">
        <v>1643</v>
      </c>
      <c r="G387" s="145" t="s">
        <v>2126</v>
      </c>
      <c r="H387" s="145" t="s">
        <v>5700</v>
      </c>
      <c r="I387" s="40" t="s">
        <v>5678</v>
      </c>
      <c r="J387" s="40" t="s">
        <v>6048</v>
      </c>
      <c r="K387" s="40" t="s">
        <v>3352</v>
      </c>
      <c r="L387" s="40">
        <v>1</v>
      </c>
      <c r="M387" s="40">
        <v>1</v>
      </c>
      <c r="N387" s="433">
        <f t="shared" ref="N387:N450" si="6">COUNTIF(L387:M387,1)</f>
        <v>2</v>
      </c>
      <c r="O387" s="451"/>
      <c r="P387" s="125"/>
      <c r="Q387" s="125"/>
      <c r="R387" s="451"/>
      <c r="S387" s="451"/>
      <c r="T387" s="128"/>
      <c r="U387" s="127"/>
      <c r="V387" s="541"/>
      <c r="W387" s="415"/>
      <c r="X387" s="415"/>
      <c r="Y387" s="542"/>
      <c r="Z387" s="542"/>
      <c r="AA387" s="541"/>
      <c r="AB387" s="542"/>
      <c r="AC387" s="416"/>
    </row>
    <row r="388" spans="1:29" ht="26.25" hidden="1">
      <c r="A388" s="579" t="s">
        <v>6049</v>
      </c>
      <c r="B388" s="151" t="s">
        <v>766</v>
      </c>
      <c r="C388" s="151" t="s">
        <v>5675</v>
      </c>
      <c r="D388" s="151" t="s">
        <v>767</v>
      </c>
      <c r="E388" s="151">
        <v>418</v>
      </c>
      <c r="F388" s="579" t="s">
        <v>3969</v>
      </c>
      <c r="G388" s="145" t="s">
        <v>2130</v>
      </c>
      <c r="H388" s="145" t="s">
        <v>5700</v>
      </c>
      <c r="I388" s="40" t="s">
        <v>5678</v>
      </c>
      <c r="J388" s="40" t="s">
        <v>6047</v>
      </c>
      <c r="K388" s="40" t="s">
        <v>5640</v>
      </c>
      <c r="L388" s="40">
        <v>1</v>
      </c>
      <c r="M388" s="40">
        <v>1</v>
      </c>
      <c r="N388" s="433">
        <f t="shared" si="6"/>
        <v>2</v>
      </c>
      <c r="O388" s="151"/>
      <c r="P388" s="151"/>
      <c r="Q388" s="504"/>
      <c r="R388" s="128"/>
      <c r="S388" s="543"/>
      <c r="T388" s="128"/>
      <c r="U388" s="127"/>
      <c r="V388" s="128"/>
      <c r="W388" s="151"/>
      <c r="X388" s="544"/>
      <c r="Y388" s="151"/>
      <c r="Z388" s="544"/>
      <c r="AA388" s="151"/>
      <c r="AB388" s="151"/>
      <c r="AC388" s="128"/>
    </row>
    <row r="389" spans="1:29" ht="26.25" hidden="1">
      <c r="A389" s="405" t="s">
        <v>1644</v>
      </c>
      <c r="B389" s="405" t="s">
        <v>9</v>
      </c>
      <c r="C389" s="405" t="s">
        <v>1645</v>
      </c>
      <c r="D389" s="405" t="s">
        <v>767</v>
      </c>
      <c r="E389" s="405">
        <v>443</v>
      </c>
      <c r="F389" s="405" t="s">
        <v>1645</v>
      </c>
      <c r="G389" s="397" t="s">
        <v>2133</v>
      </c>
      <c r="H389" s="145" t="s">
        <v>2685</v>
      </c>
      <c r="I389" s="40" t="s">
        <v>5678</v>
      </c>
      <c r="J389" s="40" t="s">
        <v>6035</v>
      </c>
      <c r="K389" s="40" t="s">
        <v>5640</v>
      </c>
      <c r="L389" s="40">
        <v>1</v>
      </c>
      <c r="M389" s="40">
        <v>1</v>
      </c>
      <c r="N389" s="433">
        <f t="shared" si="6"/>
        <v>2</v>
      </c>
      <c r="O389" s="482"/>
      <c r="P389" s="398"/>
      <c r="Q389" s="399"/>
      <c r="R389" s="482"/>
      <c r="S389" s="482"/>
      <c r="T389" s="482"/>
      <c r="U389" s="482"/>
      <c r="V389" s="481"/>
      <c r="W389" s="398"/>
      <c r="X389" s="399"/>
      <c r="Y389" s="482"/>
      <c r="Z389" s="483"/>
      <c r="AA389" s="482"/>
      <c r="AB389" s="482"/>
      <c r="AC389" s="400"/>
    </row>
    <row r="390" spans="1:29" ht="26.25" hidden="1">
      <c r="A390" s="151" t="s">
        <v>788</v>
      </c>
      <c r="B390" s="151" t="s">
        <v>766</v>
      </c>
      <c r="C390" s="151" t="s">
        <v>787</v>
      </c>
      <c r="D390" s="151" t="s">
        <v>767</v>
      </c>
      <c r="E390" s="151">
        <v>517</v>
      </c>
      <c r="F390" s="151" t="s">
        <v>1638</v>
      </c>
      <c r="G390" s="145" t="s">
        <v>2134</v>
      </c>
      <c r="H390" s="145" t="s">
        <v>5700</v>
      </c>
      <c r="I390" s="40" t="s">
        <v>5678</v>
      </c>
      <c r="J390" s="40" t="s">
        <v>6046</v>
      </c>
      <c r="K390" s="40" t="s">
        <v>3352</v>
      </c>
      <c r="L390" s="40">
        <v>1</v>
      </c>
      <c r="M390" s="40">
        <v>1</v>
      </c>
      <c r="N390" s="433">
        <f t="shared" si="6"/>
        <v>2</v>
      </c>
      <c r="O390" s="451"/>
      <c r="P390" s="125"/>
      <c r="Q390" s="125"/>
      <c r="R390" s="451"/>
      <c r="S390" s="451"/>
      <c r="T390" s="128"/>
      <c r="U390" s="127"/>
      <c r="V390" s="541"/>
      <c r="W390" s="415"/>
      <c r="X390" s="415"/>
      <c r="Y390" s="542"/>
      <c r="Z390" s="542"/>
      <c r="AA390" s="541"/>
      <c r="AB390" s="542"/>
      <c r="AC390" s="416"/>
    </row>
    <row r="391" spans="1:29" ht="26.25" hidden="1">
      <c r="A391" s="151" t="s">
        <v>786</v>
      </c>
      <c r="B391" s="151" t="s">
        <v>766</v>
      </c>
      <c r="C391" s="151" t="s">
        <v>787</v>
      </c>
      <c r="D391" s="151" t="s">
        <v>767</v>
      </c>
      <c r="E391" s="151">
        <v>519</v>
      </c>
      <c r="F391" s="151" t="s">
        <v>1637</v>
      </c>
      <c r="G391" s="145" t="s">
        <v>2139</v>
      </c>
      <c r="H391" s="145" t="s">
        <v>5680</v>
      </c>
      <c r="I391" s="40" t="s">
        <v>5678</v>
      </c>
      <c r="J391" s="40" t="s">
        <v>6045</v>
      </c>
      <c r="K391" s="40" t="s">
        <v>5640</v>
      </c>
      <c r="L391" s="40">
        <v>1</v>
      </c>
      <c r="M391" s="40" t="s">
        <v>136</v>
      </c>
      <c r="N391" s="433">
        <f t="shared" si="6"/>
        <v>1</v>
      </c>
      <c r="O391" s="451"/>
      <c r="P391" s="125"/>
      <c r="Q391" s="125"/>
      <c r="R391" s="451"/>
      <c r="S391" s="451"/>
      <c r="T391" s="128"/>
      <c r="U391" s="127"/>
      <c r="V391" s="541"/>
      <c r="W391" s="415"/>
      <c r="X391" s="415"/>
      <c r="Y391" s="542"/>
      <c r="Z391" s="542"/>
      <c r="AA391" s="541"/>
      <c r="AB391" s="542"/>
      <c r="AC391" s="416"/>
    </row>
    <row r="392" spans="1:29" ht="26.25" hidden="1">
      <c r="A392" s="151" t="s">
        <v>784</v>
      </c>
      <c r="B392" s="151" t="s">
        <v>766</v>
      </c>
      <c r="C392" s="151" t="s">
        <v>427</v>
      </c>
      <c r="D392" s="151" t="s">
        <v>767</v>
      </c>
      <c r="E392" s="151">
        <v>601</v>
      </c>
      <c r="F392" s="151" t="s">
        <v>785</v>
      </c>
      <c r="G392" s="145" t="s">
        <v>2141</v>
      </c>
      <c r="H392" s="145" t="s">
        <v>5680</v>
      </c>
      <c r="I392" s="40" t="s">
        <v>5678</v>
      </c>
      <c r="J392" s="40" t="s">
        <v>6039</v>
      </c>
      <c r="K392" s="40" t="s">
        <v>5640</v>
      </c>
      <c r="L392" s="40" t="s">
        <v>136</v>
      </c>
      <c r="M392" s="40" t="s">
        <v>136</v>
      </c>
      <c r="N392" s="433">
        <f t="shared" si="6"/>
        <v>0</v>
      </c>
      <c r="O392" s="451"/>
      <c r="P392" s="125"/>
      <c r="Q392" s="125"/>
      <c r="R392" s="451"/>
      <c r="S392" s="451"/>
      <c r="T392" s="451"/>
      <c r="U392" s="451"/>
      <c r="V392" s="479"/>
      <c r="W392" s="125"/>
      <c r="X392" s="125"/>
      <c r="Y392" s="451"/>
      <c r="Z392" s="451"/>
      <c r="AA392" s="451"/>
      <c r="AB392" s="451"/>
      <c r="AC392" s="128"/>
    </row>
    <row r="393" spans="1:29" ht="26.25" hidden="1">
      <c r="A393" s="151" t="s">
        <v>782</v>
      </c>
      <c r="B393" s="151" t="s">
        <v>766</v>
      </c>
      <c r="C393" s="151" t="s">
        <v>427</v>
      </c>
      <c r="D393" s="151" t="s">
        <v>767</v>
      </c>
      <c r="E393" s="151">
        <v>602</v>
      </c>
      <c r="F393" s="151" t="s">
        <v>783</v>
      </c>
      <c r="G393" s="145" t="s">
        <v>2143</v>
      </c>
      <c r="H393" s="145" t="s">
        <v>5680</v>
      </c>
      <c r="I393" s="40" t="s">
        <v>5678</v>
      </c>
      <c r="J393" s="40" t="s">
        <v>6040</v>
      </c>
      <c r="K393" s="40" t="s">
        <v>5640</v>
      </c>
      <c r="L393" s="40" t="s">
        <v>136</v>
      </c>
      <c r="M393" s="40" t="s">
        <v>136</v>
      </c>
      <c r="N393" s="433">
        <f t="shared" si="6"/>
        <v>0</v>
      </c>
      <c r="O393" s="451"/>
      <c r="P393" s="125"/>
      <c r="Q393" s="125"/>
      <c r="R393" s="451"/>
      <c r="S393" s="451"/>
      <c r="T393" s="451"/>
      <c r="U393" s="451"/>
      <c r="V393" s="479"/>
      <c r="W393" s="125"/>
      <c r="X393" s="125"/>
      <c r="Y393" s="451"/>
      <c r="Z393" s="451"/>
      <c r="AA393" s="451"/>
      <c r="AB393" s="451"/>
      <c r="AC393" s="128"/>
    </row>
    <row r="394" spans="1:29" ht="26.25" hidden="1">
      <c r="A394" s="151" t="s">
        <v>780</v>
      </c>
      <c r="B394" s="151" t="s">
        <v>766</v>
      </c>
      <c r="C394" s="151" t="s">
        <v>427</v>
      </c>
      <c r="D394" s="151" t="s">
        <v>767</v>
      </c>
      <c r="E394" s="151">
        <v>603</v>
      </c>
      <c r="F394" s="151" t="s">
        <v>781</v>
      </c>
      <c r="G394" s="145" t="s">
        <v>2144</v>
      </c>
      <c r="H394" s="145" t="s">
        <v>5680</v>
      </c>
      <c r="I394" s="40" t="s">
        <v>5678</v>
      </c>
      <c r="J394" s="40" t="s">
        <v>6040</v>
      </c>
      <c r="K394" s="40" t="s">
        <v>5640</v>
      </c>
      <c r="L394" s="40" t="s">
        <v>136</v>
      </c>
      <c r="M394" s="40" t="s">
        <v>136</v>
      </c>
      <c r="N394" s="433">
        <f t="shared" si="6"/>
        <v>0</v>
      </c>
      <c r="O394" s="451"/>
      <c r="P394" s="125"/>
      <c r="Q394" s="125"/>
      <c r="R394" s="451"/>
      <c r="S394" s="451"/>
      <c r="T394" s="451"/>
      <c r="U394" s="451"/>
      <c r="V394" s="479"/>
      <c r="W394" s="125"/>
      <c r="X394" s="125"/>
      <c r="Y394" s="451"/>
      <c r="Z394" s="451"/>
      <c r="AA394" s="451"/>
      <c r="AB394" s="451"/>
      <c r="AC394" s="128"/>
    </row>
    <row r="395" spans="1:29" ht="26.25" hidden="1">
      <c r="A395" s="151" t="s">
        <v>778</v>
      </c>
      <c r="B395" s="151" t="s">
        <v>766</v>
      </c>
      <c r="C395" s="151" t="s">
        <v>427</v>
      </c>
      <c r="D395" s="151" t="s">
        <v>767</v>
      </c>
      <c r="E395" s="151">
        <v>610</v>
      </c>
      <c r="F395" s="151" t="s">
        <v>779</v>
      </c>
      <c r="G395" s="145" t="s">
        <v>2145</v>
      </c>
      <c r="H395" s="145" t="s">
        <v>5680</v>
      </c>
      <c r="I395" s="40" t="s">
        <v>5678</v>
      </c>
      <c r="J395" s="40" t="s">
        <v>6041</v>
      </c>
      <c r="K395" s="40" t="s">
        <v>5640</v>
      </c>
      <c r="L395" s="40" t="s">
        <v>136</v>
      </c>
      <c r="M395" s="40" t="s">
        <v>136</v>
      </c>
      <c r="N395" s="433">
        <f t="shared" si="6"/>
        <v>0</v>
      </c>
      <c r="O395" s="451"/>
      <c r="P395" s="125"/>
      <c r="Q395" s="125"/>
      <c r="R395" s="451"/>
      <c r="S395" s="451"/>
      <c r="T395" s="451"/>
      <c r="U395" s="451"/>
      <c r="V395" s="479"/>
      <c r="W395" s="125"/>
      <c r="X395" s="125"/>
      <c r="Y395" s="451"/>
      <c r="Z395" s="451"/>
      <c r="AA395" s="451"/>
      <c r="AB395" s="451"/>
      <c r="AC395" s="128"/>
    </row>
    <row r="396" spans="1:29" ht="26.25" hidden="1">
      <c r="A396" s="151" t="s">
        <v>776</v>
      </c>
      <c r="B396" s="151" t="s">
        <v>766</v>
      </c>
      <c r="C396" s="151" t="s">
        <v>427</v>
      </c>
      <c r="D396" s="151" t="s">
        <v>767</v>
      </c>
      <c r="E396" s="151">
        <v>611</v>
      </c>
      <c r="F396" s="151" t="s">
        <v>777</v>
      </c>
      <c r="G396" s="145" t="s">
        <v>2146</v>
      </c>
      <c r="H396" s="145" t="s">
        <v>5655</v>
      </c>
      <c r="I396" s="40" t="s">
        <v>5678</v>
      </c>
      <c r="J396" s="40" t="s">
        <v>6042</v>
      </c>
      <c r="K396" s="40" t="s">
        <v>5640</v>
      </c>
      <c r="L396" s="40" t="s">
        <v>136</v>
      </c>
      <c r="M396" s="40" t="s">
        <v>136</v>
      </c>
      <c r="N396" s="433">
        <f t="shared" si="6"/>
        <v>0</v>
      </c>
      <c r="O396" s="451"/>
      <c r="P396" s="125"/>
      <c r="Q396" s="125"/>
      <c r="R396" s="451"/>
      <c r="S396" s="451"/>
      <c r="T396" s="451"/>
      <c r="U396" s="451"/>
      <c r="V396" s="479"/>
      <c r="W396" s="125"/>
      <c r="X396" s="125"/>
      <c r="Y396" s="451"/>
      <c r="Z396" s="451"/>
      <c r="AA396" s="451"/>
      <c r="AB396" s="451"/>
      <c r="AC396" s="128"/>
    </row>
    <row r="397" spans="1:29" ht="26.25" hidden="1">
      <c r="A397" s="151" t="s">
        <v>774</v>
      </c>
      <c r="B397" s="151" t="s">
        <v>766</v>
      </c>
      <c r="C397" s="151" t="s">
        <v>427</v>
      </c>
      <c r="D397" s="151" t="s">
        <v>767</v>
      </c>
      <c r="E397" s="151">
        <v>612</v>
      </c>
      <c r="F397" s="151" t="s">
        <v>775</v>
      </c>
      <c r="G397" s="145" t="s">
        <v>2147</v>
      </c>
      <c r="H397" s="145" t="s">
        <v>5680</v>
      </c>
      <c r="I397" s="40" t="s">
        <v>5678</v>
      </c>
      <c r="J397" s="40" t="s">
        <v>6043</v>
      </c>
      <c r="K397" s="40" t="s">
        <v>5640</v>
      </c>
      <c r="L397" s="40" t="s">
        <v>136</v>
      </c>
      <c r="M397" s="40" t="s">
        <v>136</v>
      </c>
      <c r="N397" s="433">
        <f t="shared" si="6"/>
        <v>0</v>
      </c>
      <c r="O397" s="451"/>
      <c r="P397" s="125"/>
      <c r="Q397" s="125"/>
      <c r="R397" s="451"/>
      <c r="S397" s="451"/>
      <c r="T397" s="451"/>
      <c r="U397" s="451"/>
      <c r="V397" s="479"/>
      <c r="W397" s="125"/>
      <c r="X397" s="125"/>
      <c r="Y397" s="451"/>
      <c r="Z397" s="451"/>
      <c r="AA397" s="451"/>
      <c r="AB397" s="451"/>
      <c r="AC397" s="128"/>
    </row>
    <row r="398" spans="1:29" ht="26.25" hidden="1">
      <c r="A398" s="151" t="s">
        <v>772</v>
      </c>
      <c r="B398" s="151" t="s">
        <v>766</v>
      </c>
      <c r="C398" s="151" t="s">
        <v>427</v>
      </c>
      <c r="D398" s="151" t="s">
        <v>767</v>
      </c>
      <c r="E398" s="151">
        <v>613</v>
      </c>
      <c r="F398" s="151" t="s">
        <v>771</v>
      </c>
      <c r="G398" s="145" t="s">
        <v>2148</v>
      </c>
      <c r="H398" s="145" t="s">
        <v>5680</v>
      </c>
      <c r="I398" s="40" t="s">
        <v>5678</v>
      </c>
      <c r="J398" s="40" t="s">
        <v>6043</v>
      </c>
      <c r="K398" s="40" t="s">
        <v>5640</v>
      </c>
      <c r="L398" s="40" t="s">
        <v>136</v>
      </c>
      <c r="M398" s="40" t="s">
        <v>136</v>
      </c>
      <c r="N398" s="433">
        <f t="shared" si="6"/>
        <v>0</v>
      </c>
      <c r="O398" s="451"/>
      <c r="P398" s="125"/>
      <c r="Q398" s="125"/>
      <c r="R398" s="451"/>
      <c r="S398" s="451"/>
      <c r="T398" s="451"/>
      <c r="U398" s="451"/>
      <c r="V398" s="479"/>
      <c r="W398" s="125"/>
      <c r="X398" s="125"/>
      <c r="Y398" s="451"/>
      <c r="Z398" s="451"/>
      <c r="AA398" s="451"/>
      <c r="AB398" s="451"/>
      <c r="AC398" s="128"/>
    </row>
    <row r="399" spans="1:29" ht="26.25" hidden="1">
      <c r="A399" s="151" t="s">
        <v>770</v>
      </c>
      <c r="B399" s="151" t="s">
        <v>766</v>
      </c>
      <c r="C399" s="151" t="s">
        <v>427</v>
      </c>
      <c r="D399" s="151" t="s">
        <v>767</v>
      </c>
      <c r="E399" s="151">
        <v>614</v>
      </c>
      <c r="F399" s="151" t="s">
        <v>773</v>
      </c>
      <c r="G399" s="145" t="s">
        <v>2149</v>
      </c>
      <c r="H399" s="145" t="s">
        <v>5680</v>
      </c>
      <c r="I399" s="40" t="s">
        <v>5678</v>
      </c>
      <c r="J399" s="40" t="s">
        <v>6041</v>
      </c>
      <c r="K399" s="40" t="s">
        <v>5640</v>
      </c>
      <c r="L399" s="40" t="s">
        <v>136</v>
      </c>
      <c r="M399" s="40" t="s">
        <v>136</v>
      </c>
      <c r="N399" s="433">
        <f t="shared" si="6"/>
        <v>0</v>
      </c>
      <c r="O399" s="451"/>
      <c r="P399" s="125"/>
      <c r="Q399" s="125"/>
      <c r="R399" s="451"/>
      <c r="S399" s="451"/>
      <c r="T399" s="451"/>
      <c r="U399" s="451"/>
      <c r="V399" s="479"/>
      <c r="W399" s="125"/>
      <c r="X399" s="125"/>
      <c r="Y399" s="451"/>
      <c r="Z399" s="451"/>
      <c r="AA399" s="451"/>
      <c r="AB399" s="451"/>
      <c r="AC399" s="128"/>
    </row>
    <row r="400" spans="1:29" ht="26.25" hidden="1">
      <c r="A400" s="151" t="s">
        <v>768</v>
      </c>
      <c r="B400" s="151" t="s">
        <v>766</v>
      </c>
      <c r="C400" s="151" t="s">
        <v>427</v>
      </c>
      <c r="D400" s="151" t="s">
        <v>767</v>
      </c>
      <c r="E400" s="151">
        <v>615</v>
      </c>
      <c r="F400" s="151" t="s">
        <v>769</v>
      </c>
      <c r="G400" s="145" t="s">
        <v>2150</v>
      </c>
      <c r="H400" s="145" t="s">
        <v>5655</v>
      </c>
      <c r="I400" s="40" t="s">
        <v>5678</v>
      </c>
      <c r="J400" s="40" t="s">
        <v>6041</v>
      </c>
      <c r="K400" s="40" t="s">
        <v>5640</v>
      </c>
      <c r="L400" s="40" t="s">
        <v>136</v>
      </c>
      <c r="M400" s="40" t="s">
        <v>136</v>
      </c>
      <c r="N400" s="433">
        <f t="shared" si="6"/>
        <v>0</v>
      </c>
      <c r="O400" s="451"/>
      <c r="P400" s="125"/>
      <c r="Q400" s="125"/>
      <c r="R400" s="451"/>
      <c r="S400" s="451"/>
      <c r="T400" s="451"/>
      <c r="U400" s="451"/>
      <c r="V400" s="479"/>
      <c r="W400" s="125"/>
      <c r="X400" s="125"/>
      <c r="Y400" s="451"/>
      <c r="Z400" s="451"/>
      <c r="AA400" s="451"/>
      <c r="AB400" s="451"/>
      <c r="AC400" s="128"/>
    </row>
    <row r="401" spans="1:29" ht="26.25" hidden="1">
      <c r="A401" s="405" t="s">
        <v>812</v>
      </c>
      <c r="B401" s="405" t="s">
        <v>9</v>
      </c>
      <c r="C401" s="405" t="s">
        <v>807</v>
      </c>
      <c r="D401" s="405" t="s">
        <v>767</v>
      </c>
      <c r="E401" s="405" t="s">
        <v>813</v>
      </c>
      <c r="F401" s="405" t="s">
        <v>1642</v>
      </c>
      <c r="G401" s="397" t="s">
        <v>2127</v>
      </c>
      <c r="H401" s="145" t="s">
        <v>5637</v>
      </c>
      <c r="I401" s="40" t="s">
        <v>5678</v>
      </c>
      <c r="J401" s="40" t="s">
        <v>6036</v>
      </c>
      <c r="K401" s="40" t="s">
        <v>3961</v>
      </c>
      <c r="L401" s="40">
        <v>1</v>
      </c>
      <c r="M401" s="40">
        <v>1</v>
      </c>
      <c r="N401" s="433">
        <f t="shared" si="6"/>
        <v>2</v>
      </c>
      <c r="O401" s="482"/>
      <c r="P401" s="398"/>
      <c r="Q401" s="399"/>
      <c r="R401" s="482"/>
      <c r="S401" s="483"/>
      <c r="T401" s="482"/>
      <c r="U401" s="482"/>
      <c r="V401" s="481"/>
      <c r="W401" s="398"/>
      <c r="X401" s="399"/>
      <c r="Y401" s="482"/>
      <c r="Z401" s="483"/>
      <c r="AA401" s="482"/>
      <c r="AB401" s="482"/>
      <c r="AC401" s="400"/>
    </row>
    <row r="402" spans="1:29" ht="26.25" hidden="1">
      <c r="A402" s="405" t="s">
        <v>809</v>
      </c>
      <c r="B402" s="405" t="s">
        <v>9</v>
      </c>
      <c r="C402" s="405" t="s">
        <v>807</v>
      </c>
      <c r="D402" s="405" t="s">
        <v>767</v>
      </c>
      <c r="E402" s="405" t="s">
        <v>810</v>
      </c>
      <c r="F402" s="405" t="s">
        <v>1641</v>
      </c>
      <c r="G402" s="397" t="s">
        <v>2128</v>
      </c>
      <c r="H402" s="145" t="s">
        <v>2685</v>
      </c>
      <c r="I402" s="40" t="s">
        <v>5678</v>
      </c>
      <c r="J402" s="40" t="s">
        <v>6037</v>
      </c>
      <c r="K402" s="40" t="s">
        <v>3961</v>
      </c>
      <c r="L402" s="40">
        <v>1</v>
      </c>
      <c r="M402" s="40" t="s">
        <v>136</v>
      </c>
      <c r="N402" s="433">
        <f t="shared" si="6"/>
        <v>1</v>
      </c>
      <c r="O402" s="482"/>
      <c r="P402" s="398"/>
      <c r="Q402" s="399"/>
      <c r="R402" s="482"/>
      <c r="S402" s="483"/>
      <c r="T402" s="482"/>
      <c r="U402" s="482"/>
      <c r="V402" s="481"/>
      <c r="W402" s="398"/>
      <c r="X402" s="399"/>
      <c r="Y402" s="482"/>
      <c r="Z402" s="483"/>
      <c r="AA402" s="482"/>
      <c r="AB402" s="482"/>
      <c r="AC402" s="400"/>
    </row>
    <row r="403" spans="1:29" ht="26.25" hidden="1">
      <c r="A403" s="151" t="s">
        <v>814</v>
      </c>
      <c r="B403" s="151" t="s">
        <v>766</v>
      </c>
      <c r="C403" s="151" t="s">
        <v>787</v>
      </c>
      <c r="D403" s="151" t="s">
        <v>767</v>
      </c>
      <c r="E403" s="151" t="s">
        <v>1639</v>
      </c>
      <c r="F403" s="151" t="s">
        <v>1640</v>
      </c>
      <c r="G403" s="145" t="s">
        <v>2130</v>
      </c>
      <c r="H403" s="145" t="s">
        <v>5680</v>
      </c>
      <c r="I403" s="40" t="s">
        <v>5678</v>
      </c>
      <c r="J403" s="40" t="s">
        <v>6047</v>
      </c>
      <c r="K403" s="40" t="s">
        <v>5640</v>
      </c>
      <c r="L403" s="40" t="s">
        <v>136</v>
      </c>
      <c r="M403" s="40" t="s">
        <v>136</v>
      </c>
      <c r="N403" s="433">
        <f t="shared" si="6"/>
        <v>0</v>
      </c>
      <c r="O403" s="451"/>
      <c r="P403" s="125"/>
      <c r="Q403" s="125"/>
      <c r="R403" s="451"/>
      <c r="S403" s="451"/>
      <c r="T403" s="128"/>
      <c r="U403" s="127"/>
      <c r="V403" s="541"/>
      <c r="W403" s="415"/>
      <c r="X403" s="415"/>
      <c r="Y403" s="542"/>
      <c r="Z403" s="542"/>
      <c r="AA403" s="541"/>
      <c r="AB403" s="542"/>
      <c r="AC403" s="416"/>
    </row>
    <row r="404" spans="1:29" ht="26.25" hidden="1">
      <c r="A404" s="151" t="s">
        <v>803</v>
      </c>
      <c r="B404" s="151" t="s">
        <v>666</v>
      </c>
      <c r="C404" s="151" t="s">
        <v>667</v>
      </c>
      <c r="D404" s="151" t="s">
        <v>767</v>
      </c>
      <c r="E404" s="151" t="s">
        <v>804</v>
      </c>
      <c r="F404" s="151" t="s">
        <v>805</v>
      </c>
      <c r="G404" s="145" t="s">
        <v>2135</v>
      </c>
      <c r="H404" s="145" t="s">
        <v>2685</v>
      </c>
      <c r="I404" s="40" t="s">
        <v>5957</v>
      </c>
      <c r="J404" s="40" t="s">
        <v>6031</v>
      </c>
      <c r="K404" s="40" t="s">
        <v>5640</v>
      </c>
      <c r="L404" s="40">
        <v>1</v>
      </c>
      <c r="M404" s="40" t="s">
        <v>136</v>
      </c>
      <c r="N404" s="433">
        <f t="shared" si="6"/>
        <v>1</v>
      </c>
      <c r="O404" s="434"/>
      <c r="P404" s="399"/>
      <c r="Q404" s="399"/>
      <c r="R404" s="434"/>
      <c r="S404" s="434"/>
      <c r="T404" s="434"/>
      <c r="U404" s="434"/>
      <c r="V404" s="485"/>
      <c r="W404" s="399"/>
      <c r="X404" s="399"/>
      <c r="Y404" s="434"/>
      <c r="Z404" s="434"/>
      <c r="AA404" s="434"/>
      <c r="AB404" s="434"/>
      <c r="AC404" s="401"/>
    </row>
    <row r="405" spans="1:29" ht="26.25" hidden="1">
      <c r="A405" s="151" t="s">
        <v>801</v>
      </c>
      <c r="B405" s="151" t="s">
        <v>666</v>
      </c>
      <c r="C405" s="151" t="s">
        <v>667</v>
      </c>
      <c r="D405" s="151" t="s">
        <v>767</v>
      </c>
      <c r="E405" s="151" t="s">
        <v>802</v>
      </c>
      <c r="F405" s="151" t="s">
        <v>1413</v>
      </c>
      <c r="G405" s="145" t="s">
        <v>2136</v>
      </c>
      <c r="H405" s="145" t="s">
        <v>2685</v>
      </c>
      <c r="I405" s="40" t="s">
        <v>5957</v>
      </c>
      <c r="J405" s="40" t="s">
        <v>6032</v>
      </c>
      <c r="K405" s="40" t="s">
        <v>5640</v>
      </c>
      <c r="L405" s="40">
        <v>1</v>
      </c>
      <c r="M405" s="40" t="s">
        <v>136</v>
      </c>
      <c r="N405" s="433">
        <f t="shared" si="6"/>
        <v>1</v>
      </c>
      <c r="O405" s="434"/>
      <c r="P405" s="399"/>
      <c r="Q405" s="399"/>
      <c r="R405" s="434"/>
      <c r="S405" s="434"/>
      <c r="T405" s="434"/>
      <c r="U405" s="434"/>
      <c r="V405" s="485"/>
      <c r="W405" s="399"/>
      <c r="X405" s="399"/>
      <c r="Y405" s="434"/>
      <c r="Z405" s="434"/>
      <c r="AA405" s="434"/>
      <c r="AB405" s="434"/>
      <c r="AC405" s="401"/>
    </row>
    <row r="406" spans="1:29" ht="26.25" hidden="1">
      <c r="A406" s="151" t="s">
        <v>798</v>
      </c>
      <c r="B406" s="151" t="s">
        <v>666</v>
      </c>
      <c r="C406" s="151" t="s">
        <v>667</v>
      </c>
      <c r="D406" s="151" t="s">
        <v>767</v>
      </c>
      <c r="E406" s="151" t="s">
        <v>799</v>
      </c>
      <c r="F406" s="151" t="s">
        <v>800</v>
      </c>
      <c r="G406" s="145" t="s">
        <v>2137</v>
      </c>
      <c r="H406" s="145" t="s">
        <v>2685</v>
      </c>
      <c r="I406" s="40" t="s">
        <v>5957</v>
      </c>
      <c r="J406" s="40" t="s">
        <v>6033</v>
      </c>
      <c r="K406" s="40" t="s">
        <v>5640</v>
      </c>
      <c r="L406" s="40">
        <v>1</v>
      </c>
      <c r="M406" s="40">
        <v>1</v>
      </c>
      <c r="N406" s="433">
        <f t="shared" si="6"/>
        <v>2</v>
      </c>
      <c r="O406" s="434"/>
      <c r="P406" s="399"/>
      <c r="Q406" s="399"/>
      <c r="R406" s="434"/>
      <c r="S406" s="434"/>
      <c r="T406" s="434"/>
      <c r="U406" s="434"/>
      <c r="V406" s="485"/>
      <c r="W406" s="399"/>
      <c r="X406" s="399"/>
      <c r="Y406" s="434"/>
      <c r="Z406" s="434"/>
      <c r="AA406" s="434"/>
      <c r="AB406" s="434"/>
      <c r="AC406" s="401"/>
    </row>
    <row r="407" spans="1:29" ht="26.25" hidden="1">
      <c r="A407" s="151" t="s">
        <v>795</v>
      </c>
      <c r="B407" s="151" t="s">
        <v>666</v>
      </c>
      <c r="C407" s="151" t="s">
        <v>667</v>
      </c>
      <c r="D407" s="151" t="s">
        <v>767</v>
      </c>
      <c r="E407" s="151" t="s">
        <v>796</v>
      </c>
      <c r="F407" s="151" t="s">
        <v>797</v>
      </c>
      <c r="G407" s="145" t="s">
        <v>2138</v>
      </c>
      <c r="H407" s="145" t="s">
        <v>2685</v>
      </c>
      <c r="I407" s="40" t="s">
        <v>5957</v>
      </c>
      <c r="J407" s="40" t="s">
        <v>6034</v>
      </c>
      <c r="K407" s="40" t="s">
        <v>5640</v>
      </c>
      <c r="L407" s="40" t="s">
        <v>136</v>
      </c>
      <c r="M407" s="40">
        <v>1</v>
      </c>
      <c r="N407" s="433">
        <f t="shared" si="6"/>
        <v>1</v>
      </c>
      <c r="O407" s="434"/>
      <c r="P407" s="399"/>
      <c r="Q407" s="399"/>
      <c r="R407" s="434"/>
      <c r="S407" s="434"/>
      <c r="T407" s="434"/>
      <c r="U407" s="434"/>
      <c r="V407" s="485"/>
      <c r="W407" s="399"/>
      <c r="X407" s="399"/>
      <c r="Y407" s="434"/>
      <c r="Z407" s="434"/>
      <c r="AA407" s="434"/>
      <c r="AB407" s="434"/>
      <c r="AC407" s="401"/>
    </row>
    <row r="408" spans="1:29" ht="26.25" hidden="1">
      <c r="A408" s="151" t="s">
        <v>789</v>
      </c>
      <c r="B408" s="151" t="s">
        <v>766</v>
      </c>
      <c r="C408" s="151" t="s">
        <v>787</v>
      </c>
      <c r="D408" s="151" t="s">
        <v>767</v>
      </c>
      <c r="E408" s="151" t="s">
        <v>790</v>
      </c>
      <c r="F408" s="151" t="s">
        <v>791</v>
      </c>
      <c r="G408" s="145" t="s">
        <v>2140</v>
      </c>
      <c r="H408" s="145" t="s">
        <v>5680</v>
      </c>
      <c r="I408" s="40" t="s">
        <v>5678</v>
      </c>
      <c r="J408" s="40" t="s">
        <v>6044</v>
      </c>
      <c r="K408" s="40" t="s">
        <v>5640</v>
      </c>
      <c r="L408" s="40">
        <v>1</v>
      </c>
      <c r="M408" s="40" t="s">
        <v>136</v>
      </c>
      <c r="N408" s="433">
        <f t="shared" si="6"/>
        <v>1</v>
      </c>
      <c r="O408" s="451"/>
      <c r="P408" s="125"/>
      <c r="Q408" s="125"/>
      <c r="R408" s="451"/>
      <c r="S408" s="506"/>
      <c r="T408" s="451"/>
      <c r="U408" s="451"/>
      <c r="V408" s="128"/>
      <c r="W408" s="125"/>
      <c r="X408" s="125"/>
      <c r="Y408" s="451"/>
      <c r="Z408" s="506"/>
      <c r="AA408" s="451"/>
      <c r="AB408" s="451"/>
      <c r="AC408" s="128"/>
    </row>
    <row r="409" spans="1:29" ht="26.25" hidden="1">
      <c r="A409" s="151" t="s">
        <v>765</v>
      </c>
      <c r="B409" s="151" t="s">
        <v>766</v>
      </c>
      <c r="C409" s="151" t="s">
        <v>427</v>
      </c>
      <c r="D409" s="151" t="s">
        <v>767</v>
      </c>
      <c r="E409" s="151" t="s">
        <v>1429</v>
      </c>
      <c r="F409" s="151" t="s">
        <v>3998</v>
      </c>
      <c r="G409" s="145" t="s">
        <v>2151</v>
      </c>
      <c r="H409" s="145" t="s">
        <v>5680</v>
      </c>
      <c r="I409" s="40" t="s">
        <v>5678</v>
      </c>
      <c r="J409" s="40">
        <v>418.39</v>
      </c>
      <c r="K409" s="40" t="s">
        <v>5640</v>
      </c>
      <c r="L409" s="40" t="s">
        <v>136</v>
      </c>
      <c r="M409" s="40" t="s">
        <v>136</v>
      </c>
      <c r="N409" s="433">
        <f t="shared" si="6"/>
        <v>0</v>
      </c>
      <c r="O409" s="451"/>
      <c r="P409" s="125"/>
      <c r="Q409" s="125"/>
      <c r="R409" s="451"/>
      <c r="S409" s="451"/>
      <c r="T409" s="128"/>
      <c r="U409" s="127"/>
      <c r="V409" s="479"/>
      <c r="W409" s="125"/>
      <c r="X409" s="125"/>
      <c r="Y409" s="451"/>
      <c r="Z409" s="451"/>
      <c r="AA409" s="479"/>
      <c r="AB409" s="451"/>
      <c r="AC409" s="128"/>
    </row>
    <row r="410" spans="1:29" ht="26.25" hidden="1">
      <c r="A410" s="151" t="s">
        <v>1017</v>
      </c>
      <c r="B410" s="151" t="s">
        <v>65</v>
      </c>
      <c r="C410" s="151" t="s">
        <v>427</v>
      </c>
      <c r="D410" s="151" t="s">
        <v>823</v>
      </c>
      <c r="E410" s="151">
        <v>105</v>
      </c>
      <c r="F410" s="151" t="s">
        <v>1018</v>
      </c>
      <c r="G410" s="145" t="s">
        <v>2167</v>
      </c>
      <c r="H410" s="145" t="s">
        <v>2685</v>
      </c>
      <c r="I410" s="419" t="s">
        <v>5767</v>
      </c>
      <c r="J410" s="420" t="s">
        <v>6054</v>
      </c>
      <c r="K410" s="40" t="s">
        <v>5640</v>
      </c>
      <c r="L410" s="40" t="s">
        <v>136</v>
      </c>
      <c r="M410" s="40" t="s">
        <v>136</v>
      </c>
      <c r="N410" s="433">
        <f t="shared" si="6"/>
        <v>0</v>
      </c>
      <c r="O410" s="451"/>
      <c r="P410" s="125"/>
      <c r="Q410" s="125"/>
      <c r="R410" s="451"/>
      <c r="S410" s="545"/>
      <c r="T410" s="451"/>
      <c r="U410" s="451"/>
      <c r="V410" s="479"/>
      <c r="W410" s="125"/>
      <c r="X410" s="125"/>
      <c r="Y410" s="451"/>
      <c r="Z410" s="545"/>
      <c r="AA410" s="451"/>
      <c r="AB410" s="451"/>
      <c r="AC410" s="128"/>
    </row>
    <row r="411" spans="1:29" ht="26.25" hidden="1">
      <c r="A411" s="151" t="s">
        <v>1015</v>
      </c>
      <c r="B411" s="151" t="s">
        <v>65</v>
      </c>
      <c r="C411" s="151" t="s">
        <v>66</v>
      </c>
      <c r="D411" s="151" t="s">
        <v>823</v>
      </c>
      <c r="E411" s="151">
        <v>111</v>
      </c>
      <c r="F411" s="151" t="s">
        <v>1016</v>
      </c>
      <c r="G411" s="145" t="s">
        <v>2169</v>
      </c>
      <c r="H411" s="145" t="s">
        <v>2685</v>
      </c>
      <c r="I411" s="145" t="s">
        <v>5648</v>
      </c>
      <c r="J411" s="407" t="s">
        <v>6055</v>
      </c>
      <c r="K411" s="40" t="s">
        <v>5640</v>
      </c>
      <c r="L411" s="40">
        <v>1</v>
      </c>
      <c r="M411" s="40" t="s">
        <v>136</v>
      </c>
      <c r="N411" s="433">
        <f t="shared" si="6"/>
        <v>1</v>
      </c>
      <c r="O411" s="451"/>
      <c r="P411" s="125"/>
      <c r="Q411" s="125"/>
      <c r="R411" s="451"/>
      <c r="S411" s="545"/>
      <c r="T411" s="451"/>
      <c r="U411" s="451"/>
      <c r="V411" s="479"/>
      <c r="W411" s="125"/>
      <c r="X411" s="125"/>
      <c r="Y411" s="451"/>
      <c r="Z411" s="545"/>
      <c r="AA411" s="451"/>
      <c r="AB411" s="451"/>
      <c r="AC411" s="128"/>
    </row>
    <row r="412" spans="1:29" ht="26.25" hidden="1">
      <c r="A412" s="151" t="s">
        <v>1013</v>
      </c>
      <c r="B412" s="151" t="s">
        <v>65</v>
      </c>
      <c r="C412" s="151" t="s">
        <v>66</v>
      </c>
      <c r="D412" s="151" t="s">
        <v>823</v>
      </c>
      <c r="E412" s="151">
        <v>112</v>
      </c>
      <c r="F412" s="151" t="s">
        <v>1014</v>
      </c>
      <c r="G412" s="145" t="s">
        <v>2171</v>
      </c>
      <c r="H412" s="145" t="s">
        <v>2685</v>
      </c>
      <c r="I412" s="145" t="s">
        <v>5648</v>
      </c>
      <c r="J412" s="407" t="s">
        <v>6056</v>
      </c>
      <c r="K412" s="40" t="s">
        <v>5640</v>
      </c>
      <c r="L412" s="40" t="s">
        <v>136</v>
      </c>
      <c r="M412" s="40">
        <v>1</v>
      </c>
      <c r="N412" s="433">
        <f t="shared" si="6"/>
        <v>1</v>
      </c>
      <c r="O412" s="451"/>
      <c r="P412" s="125"/>
      <c r="Q412" s="125"/>
      <c r="R412" s="451"/>
      <c r="S412" s="545"/>
      <c r="T412" s="451"/>
      <c r="U412" s="451"/>
      <c r="V412" s="479"/>
      <c r="W412" s="125"/>
      <c r="X412" s="125"/>
      <c r="Y412" s="451"/>
      <c r="Z412" s="545"/>
      <c r="AA412" s="451"/>
      <c r="AB412" s="451"/>
      <c r="AC412" s="128"/>
    </row>
    <row r="413" spans="1:29" ht="26.25" hidden="1">
      <c r="A413" s="151" t="s">
        <v>1011</v>
      </c>
      <c r="B413" s="151" t="s">
        <v>65</v>
      </c>
      <c r="C413" s="151" t="s">
        <v>66</v>
      </c>
      <c r="D413" s="151" t="s">
        <v>823</v>
      </c>
      <c r="E413" s="151">
        <v>113</v>
      </c>
      <c r="F413" s="151" t="s">
        <v>1012</v>
      </c>
      <c r="G413" s="145" t="s">
        <v>2172</v>
      </c>
      <c r="H413" s="145" t="s">
        <v>2685</v>
      </c>
      <c r="I413" s="145" t="s">
        <v>5648</v>
      </c>
      <c r="J413" s="407" t="s">
        <v>5887</v>
      </c>
      <c r="K413" s="40" t="s">
        <v>5640</v>
      </c>
      <c r="L413" s="40">
        <v>1</v>
      </c>
      <c r="M413" s="40" t="s">
        <v>136</v>
      </c>
      <c r="N413" s="433">
        <f t="shared" si="6"/>
        <v>1</v>
      </c>
      <c r="O413" s="451"/>
      <c r="P413" s="125"/>
      <c r="Q413" s="125"/>
      <c r="R413" s="451"/>
      <c r="S413" s="545"/>
      <c r="T413" s="451"/>
      <c r="U413" s="451"/>
      <c r="V413" s="479"/>
      <c r="W413" s="125"/>
      <c r="X413" s="125"/>
      <c r="Y413" s="451"/>
      <c r="Z413" s="545"/>
      <c r="AA413" s="451"/>
      <c r="AB413" s="451"/>
      <c r="AC413" s="128"/>
    </row>
    <row r="414" spans="1:29" ht="26.25" hidden="1">
      <c r="A414" s="151" t="s">
        <v>1009</v>
      </c>
      <c r="B414" s="151" t="s">
        <v>65</v>
      </c>
      <c r="C414" s="151" t="s">
        <v>66</v>
      </c>
      <c r="D414" s="151" t="s">
        <v>823</v>
      </c>
      <c r="E414" s="151">
        <v>114</v>
      </c>
      <c r="F414" s="151" t="s">
        <v>1010</v>
      </c>
      <c r="G414" s="145" t="s">
        <v>2173</v>
      </c>
      <c r="H414" s="145" t="s">
        <v>2685</v>
      </c>
      <c r="I414" s="145" t="s">
        <v>5648</v>
      </c>
      <c r="J414" s="407" t="s">
        <v>5887</v>
      </c>
      <c r="K414" s="40" t="s">
        <v>5640</v>
      </c>
      <c r="L414" s="40" t="s">
        <v>136</v>
      </c>
      <c r="M414" s="40" t="s">
        <v>136</v>
      </c>
      <c r="N414" s="433">
        <f t="shared" si="6"/>
        <v>0</v>
      </c>
      <c r="O414" s="451"/>
      <c r="P414" s="125"/>
      <c r="Q414" s="125"/>
      <c r="R414" s="451"/>
      <c r="S414" s="545"/>
      <c r="T414" s="451"/>
      <c r="U414" s="451"/>
      <c r="V414" s="479"/>
      <c r="W414" s="125"/>
      <c r="X414" s="125"/>
      <c r="Y414" s="451"/>
      <c r="Z414" s="545"/>
      <c r="AA414" s="451"/>
      <c r="AB414" s="451"/>
      <c r="AC414" s="128"/>
    </row>
    <row r="415" spans="1:29" ht="26.25" hidden="1">
      <c r="A415" s="151" t="s">
        <v>1005</v>
      </c>
      <c r="B415" s="151" t="s">
        <v>65</v>
      </c>
      <c r="C415" s="151" t="s">
        <v>66</v>
      </c>
      <c r="D415" s="151" t="s">
        <v>823</v>
      </c>
      <c r="E415" s="151">
        <v>121</v>
      </c>
      <c r="F415" s="151" t="s">
        <v>1006</v>
      </c>
      <c r="G415" s="145" t="s">
        <v>2175</v>
      </c>
      <c r="H415" s="145" t="s">
        <v>2685</v>
      </c>
      <c r="I415" s="145" t="s">
        <v>5648</v>
      </c>
      <c r="J415" s="407" t="s">
        <v>6057</v>
      </c>
      <c r="K415" s="40" t="s">
        <v>5640</v>
      </c>
      <c r="L415" s="40">
        <v>1</v>
      </c>
      <c r="M415" s="40" t="s">
        <v>136</v>
      </c>
      <c r="N415" s="433">
        <f t="shared" si="6"/>
        <v>1</v>
      </c>
      <c r="O415" s="451"/>
      <c r="P415" s="125"/>
      <c r="Q415" s="125"/>
      <c r="R415" s="451"/>
      <c r="S415" s="545"/>
      <c r="T415" s="451"/>
      <c r="U415" s="451"/>
      <c r="V415" s="479"/>
      <c r="W415" s="125"/>
      <c r="X415" s="125"/>
      <c r="Y415" s="451"/>
      <c r="Z415" s="545"/>
      <c r="AA415" s="451"/>
      <c r="AB415" s="451"/>
      <c r="AC415" s="128"/>
    </row>
    <row r="416" spans="1:29" ht="26.25" hidden="1">
      <c r="A416" s="151" t="s">
        <v>1003</v>
      </c>
      <c r="B416" s="151" t="s">
        <v>65</v>
      </c>
      <c r="C416" s="151" t="s">
        <v>66</v>
      </c>
      <c r="D416" s="151" t="s">
        <v>823</v>
      </c>
      <c r="E416" s="151">
        <v>122</v>
      </c>
      <c r="F416" s="151" t="s">
        <v>1004</v>
      </c>
      <c r="G416" s="145" t="s">
        <v>2176</v>
      </c>
      <c r="H416" s="145" t="s">
        <v>2685</v>
      </c>
      <c r="I416" s="145" t="s">
        <v>5648</v>
      </c>
      <c r="J416" s="407" t="s">
        <v>6058</v>
      </c>
      <c r="K416" s="40" t="s">
        <v>5640</v>
      </c>
      <c r="L416" s="40" t="s">
        <v>136</v>
      </c>
      <c r="M416" s="40" t="s">
        <v>136</v>
      </c>
      <c r="N416" s="433">
        <f t="shared" si="6"/>
        <v>0</v>
      </c>
      <c r="O416" s="451"/>
      <c r="P416" s="125"/>
      <c r="Q416" s="125"/>
      <c r="R416" s="451"/>
      <c r="S416" s="545"/>
      <c r="T416" s="451"/>
      <c r="U416" s="451"/>
      <c r="V416" s="479"/>
      <c r="W416" s="125"/>
      <c r="X416" s="125"/>
      <c r="Y416" s="451"/>
      <c r="Z416" s="545"/>
      <c r="AA416" s="451"/>
      <c r="AB416" s="451"/>
      <c r="AC416" s="128"/>
    </row>
    <row r="417" spans="1:29" ht="26.25" hidden="1">
      <c r="A417" s="151" t="s">
        <v>1001</v>
      </c>
      <c r="B417" s="151" t="s">
        <v>65</v>
      </c>
      <c r="C417" s="151" t="s">
        <v>851</v>
      </c>
      <c r="D417" s="151" t="s">
        <v>823</v>
      </c>
      <c r="E417" s="151">
        <v>209</v>
      </c>
      <c r="F417" s="151" t="s">
        <v>1002</v>
      </c>
      <c r="G417" s="145" t="s">
        <v>2177</v>
      </c>
      <c r="H417" s="145" t="s">
        <v>2685</v>
      </c>
      <c r="I417" s="145" t="s">
        <v>5652</v>
      </c>
      <c r="J417" s="407" t="s">
        <v>6054</v>
      </c>
      <c r="K417" s="40" t="s">
        <v>5640</v>
      </c>
      <c r="L417" s="40" t="s">
        <v>136</v>
      </c>
      <c r="M417" s="40" t="s">
        <v>136</v>
      </c>
      <c r="N417" s="433">
        <f t="shared" si="6"/>
        <v>0</v>
      </c>
      <c r="O417" s="451"/>
      <c r="P417" s="125"/>
      <c r="Q417" s="125"/>
      <c r="R417" s="451"/>
      <c r="S417" s="451"/>
      <c r="T417" s="451"/>
      <c r="U417" s="451"/>
      <c r="V417" s="479"/>
      <c r="W417" s="125"/>
      <c r="X417" s="125"/>
      <c r="Y417" s="451"/>
      <c r="Z417" s="451"/>
      <c r="AA417" s="451"/>
      <c r="AB417" s="451"/>
      <c r="AC417" s="128"/>
    </row>
    <row r="418" spans="1:29" ht="26.25" hidden="1">
      <c r="A418" s="151" t="s">
        <v>999</v>
      </c>
      <c r="B418" s="151" t="s">
        <v>65</v>
      </c>
      <c r="C418" s="151" t="s">
        <v>851</v>
      </c>
      <c r="D418" s="151" t="s">
        <v>823</v>
      </c>
      <c r="E418" s="151">
        <v>210</v>
      </c>
      <c r="F418" s="151" t="s">
        <v>1000</v>
      </c>
      <c r="G418" s="145" t="s">
        <v>2179</v>
      </c>
      <c r="H418" s="145" t="s">
        <v>2685</v>
      </c>
      <c r="I418" s="145" t="s">
        <v>5652</v>
      </c>
      <c r="J418" s="407" t="s">
        <v>6056</v>
      </c>
      <c r="K418" s="40" t="s">
        <v>5640</v>
      </c>
      <c r="L418" s="40" t="s">
        <v>136</v>
      </c>
      <c r="M418" s="40" t="s">
        <v>136</v>
      </c>
      <c r="N418" s="433">
        <f t="shared" si="6"/>
        <v>0</v>
      </c>
      <c r="O418" s="451"/>
      <c r="P418" s="125"/>
      <c r="Q418" s="125"/>
      <c r="R418" s="451"/>
      <c r="S418" s="451"/>
      <c r="T418" s="451"/>
      <c r="U418" s="451"/>
      <c r="V418" s="479"/>
      <c r="W418" s="125"/>
      <c r="X418" s="125"/>
      <c r="Y418" s="451"/>
      <c r="Z418" s="451"/>
      <c r="AA418" s="451"/>
      <c r="AB418" s="451"/>
      <c r="AC418" s="128"/>
    </row>
    <row r="419" spans="1:29" ht="26.25" hidden="1">
      <c r="A419" s="151" t="s">
        <v>997</v>
      </c>
      <c r="B419" s="151" t="s">
        <v>65</v>
      </c>
      <c r="C419" s="151" t="s">
        <v>851</v>
      </c>
      <c r="D419" s="151" t="s">
        <v>823</v>
      </c>
      <c r="E419" s="151">
        <v>212</v>
      </c>
      <c r="F419" s="151" t="s">
        <v>998</v>
      </c>
      <c r="G419" s="145" t="s">
        <v>2180</v>
      </c>
      <c r="H419" s="145" t="s">
        <v>2685</v>
      </c>
      <c r="I419" s="145" t="s">
        <v>5652</v>
      </c>
      <c r="J419" s="407" t="s">
        <v>6056</v>
      </c>
      <c r="K419" s="40" t="s">
        <v>5640</v>
      </c>
      <c r="L419" s="40" t="s">
        <v>136</v>
      </c>
      <c r="M419" s="40" t="s">
        <v>136</v>
      </c>
      <c r="N419" s="433">
        <f t="shared" si="6"/>
        <v>0</v>
      </c>
      <c r="O419" s="451"/>
      <c r="P419" s="125"/>
      <c r="Q419" s="125"/>
      <c r="R419" s="451"/>
      <c r="S419" s="451"/>
      <c r="T419" s="451"/>
      <c r="U419" s="451"/>
      <c r="V419" s="479"/>
      <c r="W419" s="125"/>
      <c r="X419" s="125"/>
      <c r="Y419" s="451"/>
      <c r="Z419" s="451"/>
      <c r="AA419" s="451"/>
      <c r="AB419" s="451"/>
      <c r="AC419" s="128"/>
    </row>
    <row r="420" spans="1:29" ht="26.25" hidden="1">
      <c r="A420" s="151" t="s">
        <v>995</v>
      </c>
      <c r="B420" s="151" t="s">
        <v>65</v>
      </c>
      <c r="C420" s="151" t="s">
        <v>851</v>
      </c>
      <c r="D420" s="151" t="s">
        <v>823</v>
      </c>
      <c r="E420" s="151">
        <v>213</v>
      </c>
      <c r="F420" s="151" t="s">
        <v>996</v>
      </c>
      <c r="G420" s="145" t="s">
        <v>2181</v>
      </c>
      <c r="H420" s="145" t="s">
        <v>2685</v>
      </c>
      <c r="I420" s="145" t="s">
        <v>5652</v>
      </c>
      <c r="J420" s="407" t="s">
        <v>6054</v>
      </c>
      <c r="K420" s="40" t="s">
        <v>3961</v>
      </c>
      <c r="L420" s="40" t="s">
        <v>136</v>
      </c>
      <c r="M420" s="40" t="s">
        <v>136</v>
      </c>
      <c r="N420" s="433">
        <f t="shared" si="6"/>
        <v>0</v>
      </c>
      <c r="O420" s="451"/>
      <c r="P420" s="125"/>
      <c r="Q420" s="125"/>
      <c r="R420" s="451"/>
      <c r="S420" s="451"/>
      <c r="T420" s="451"/>
      <c r="U420" s="451"/>
      <c r="V420" s="479"/>
      <c r="W420" s="125"/>
      <c r="X420" s="125"/>
      <c r="Y420" s="451"/>
      <c r="Z420" s="451"/>
      <c r="AA420" s="451"/>
      <c r="AB420" s="451"/>
      <c r="AC420" s="128"/>
    </row>
    <row r="421" spans="1:29" ht="26.25" hidden="1">
      <c r="A421" s="151" t="s">
        <v>993</v>
      </c>
      <c r="B421" s="151" t="s">
        <v>65</v>
      </c>
      <c r="C421" s="151" t="s">
        <v>851</v>
      </c>
      <c r="D421" s="151" t="s">
        <v>823</v>
      </c>
      <c r="E421" s="151">
        <v>214</v>
      </c>
      <c r="F421" s="151" t="s">
        <v>994</v>
      </c>
      <c r="G421" s="145" t="s">
        <v>2182</v>
      </c>
      <c r="H421" s="145" t="s">
        <v>2685</v>
      </c>
      <c r="I421" s="145" t="s">
        <v>5652</v>
      </c>
      <c r="J421" s="407" t="s">
        <v>6059</v>
      </c>
      <c r="K421" s="40" t="s">
        <v>5640</v>
      </c>
      <c r="L421" s="40">
        <v>1</v>
      </c>
      <c r="M421" s="40" t="s">
        <v>136</v>
      </c>
      <c r="N421" s="433">
        <f t="shared" si="6"/>
        <v>1</v>
      </c>
      <c r="O421" s="451"/>
      <c r="P421" s="125"/>
      <c r="Q421" s="125"/>
      <c r="R421" s="451"/>
      <c r="S421" s="451"/>
      <c r="T421" s="451"/>
      <c r="U421" s="451"/>
      <c r="V421" s="479"/>
      <c r="W421" s="125"/>
      <c r="X421" s="125"/>
      <c r="Y421" s="451"/>
      <c r="Z421" s="451"/>
      <c r="AA421" s="451"/>
      <c r="AB421" s="451"/>
      <c r="AC421" s="128"/>
    </row>
    <row r="422" spans="1:29" ht="26.25" hidden="1">
      <c r="A422" s="151" t="s">
        <v>992</v>
      </c>
      <c r="B422" s="151" t="s">
        <v>65</v>
      </c>
      <c r="C422" s="151" t="s">
        <v>851</v>
      </c>
      <c r="D422" s="151" t="s">
        <v>823</v>
      </c>
      <c r="E422" s="151">
        <v>215</v>
      </c>
      <c r="F422" s="151" t="s">
        <v>811</v>
      </c>
      <c r="G422" s="145" t="s">
        <v>2183</v>
      </c>
      <c r="H422" s="145" t="s">
        <v>2685</v>
      </c>
      <c r="I422" s="145" t="s">
        <v>5652</v>
      </c>
      <c r="J422" s="407" t="s">
        <v>6056</v>
      </c>
      <c r="K422" s="40" t="s">
        <v>5640</v>
      </c>
      <c r="L422" s="40" t="s">
        <v>136</v>
      </c>
      <c r="M422" s="40" t="s">
        <v>136</v>
      </c>
      <c r="N422" s="433">
        <f t="shared" si="6"/>
        <v>0</v>
      </c>
      <c r="O422" s="451"/>
      <c r="P422" s="125"/>
      <c r="Q422" s="125"/>
      <c r="R422" s="451"/>
      <c r="S422" s="451"/>
      <c r="T422" s="451"/>
      <c r="U422" s="451"/>
      <c r="V422" s="479"/>
      <c r="W422" s="125"/>
      <c r="X422" s="125"/>
      <c r="Y422" s="451"/>
      <c r="Z422" s="451"/>
      <c r="AA422" s="451"/>
      <c r="AB422" s="451"/>
      <c r="AC422" s="128"/>
    </row>
    <row r="423" spans="1:29" ht="26.25" hidden="1">
      <c r="A423" s="151" t="s">
        <v>990</v>
      </c>
      <c r="B423" s="151" t="s">
        <v>65</v>
      </c>
      <c r="C423" s="151" t="s">
        <v>851</v>
      </c>
      <c r="D423" s="151" t="s">
        <v>823</v>
      </c>
      <c r="E423" s="151">
        <v>216</v>
      </c>
      <c r="F423" s="151" t="s">
        <v>991</v>
      </c>
      <c r="G423" s="145" t="s">
        <v>2184</v>
      </c>
      <c r="H423" s="145" t="s">
        <v>2685</v>
      </c>
      <c r="I423" s="145" t="s">
        <v>5652</v>
      </c>
      <c r="J423" s="407" t="s">
        <v>5887</v>
      </c>
      <c r="K423" s="40" t="s">
        <v>5640</v>
      </c>
      <c r="L423" s="40" t="s">
        <v>136</v>
      </c>
      <c r="M423" s="40" t="s">
        <v>136</v>
      </c>
      <c r="N423" s="433">
        <f t="shared" si="6"/>
        <v>0</v>
      </c>
      <c r="O423" s="451"/>
      <c r="P423" s="125"/>
      <c r="Q423" s="125"/>
      <c r="R423" s="451"/>
      <c r="S423" s="545"/>
      <c r="T423" s="451"/>
      <c r="U423" s="451"/>
      <c r="V423" s="479"/>
      <c r="W423" s="125"/>
      <c r="X423" s="125"/>
      <c r="Y423" s="451"/>
      <c r="Z423" s="545"/>
      <c r="AA423" s="451"/>
      <c r="AB423" s="451"/>
      <c r="AC423" s="128"/>
    </row>
    <row r="424" spans="1:29" ht="26.25" hidden="1">
      <c r="A424" s="151" t="s">
        <v>988</v>
      </c>
      <c r="B424" s="151" t="s">
        <v>65</v>
      </c>
      <c r="C424" s="151" t="s">
        <v>851</v>
      </c>
      <c r="D424" s="151" t="s">
        <v>823</v>
      </c>
      <c r="E424" s="151">
        <v>217</v>
      </c>
      <c r="F424" s="151" t="s">
        <v>989</v>
      </c>
      <c r="G424" s="145" t="s">
        <v>2185</v>
      </c>
      <c r="H424" s="145" t="s">
        <v>2685</v>
      </c>
      <c r="I424" s="145" t="s">
        <v>5652</v>
      </c>
      <c r="J424" s="407" t="s">
        <v>6054</v>
      </c>
      <c r="K424" s="40" t="s">
        <v>5640</v>
      </c>
      <c r="L424" s="40" t="s">
        <v>136</v>
      </c>
      <c r="M424" s="40" t="s">
        <v>136</v>
      </c>
      <c r="N424" s="433">
        <f t="shared" si="6"/>
        <v>0</v>
      </c>
      <c r="O424" s="451"/>
      <c r="P424" s="125"/>
      <c r="Q424" s="125"/>
      <c r="R424" s="451"/>
      <c r="S424" s="451"/>
      <c r="T424" s="451"/>
      <c r="U424" s="451"/>
      <c r="V424" s="479"/>
      <c r="W424" s="125"/>
      <c r="X424" s="125"/>
      <c r="Y424" s="451"/>
      <c r="Z424" s="451"/>
      <c r="AA424" s="451"/>
      <c r="AB424" s="451"/>
      <c r="AC424" s="128"/>
    </row>
    <row r="425" spans="1:29" ht="26.25" hidden="1">
      <c r="A425" s="151" t="s">
        <v>986</v>
      </c>
      <c r="B425" s="151" t="s">
        <v>65</v>
      </c>
      <c r="C425" s="151" t="s">
        <v>851</v>
      </c>
      <c r="D425" s="151" t="s">
        <v>823</v>
      </c>
      <c r="E425" s="151">
        <v>218</v>
      </c>
      <c r="F425" s="151" t="s">
        <v>987</v>
      </c>
      <c r="G425" s="145" t="s">
        <v>2186</v>
      </c>
      <c r="H425" s="145" t="s">
        <v>2685</v>
      </c>
      <c r="I425" s="145" t="s">
        <v>5652</v>
      </c>
      <c r="J425" s="407" t="s">
        <v>6054</v>
      </c>
      <c r="K425" s="40" t="s">
        <v>5640</v>
      </c>
      <c r="L425" s="40" t="s">
        <v>136</v>
      </c>
      <c r="M425" s="40" t="s">
        <v>136</v>
      </c>
      <c r="N425" s="433">
        <f t="shared" si="6"/>
        <v>0</v>
      </c>
      <c r="O425" s="451"/>
      <c r="P425" s="125"/>
      <c r="Q425" s="125"/>
      <c r="R425" s="451"/>
      <c r="S425" s="451"/>
      <c r="T425" s="451"/>
      <c r="U425" s="451"/>
      <c r="V425" s="479"/>
      <c r="W425" s="125"/>
      <c r="X425" s="125"/>
      <c r="Y425" s="451"/>
      <c r="Z425" s="451"/>
      <c r="AA425" s="451"/>
      <c r="AB425" s="451"/>
      <c r="AC425" s="128"/>
    </row>
    <row r="426" spans="1:29" ht="26.25" hidden="1">
      <c r="A426" s="151" t="s">
        <v>984</v>
      </c>
      <c r="B426" s="151" t="s">
        <v>65</v>
      </c>
      <c r="C426" s="151" t="s">
        <v>66</v>
      </c>
      <c r="D426" s="151" t="s">
        <v>823</v>
      </c>
      <c r="E426" s="151">
        <v>301</v>
      </c>
      <c r="F426" s="151" t="s">
        <v>985</v>
      </c>
      <c r="G426" s="145" t="s">
        <v>2188</v>
      </c>
      <c r="H426" s="145" t="s">
        <v>2685</v>
      </c>
      <c r="I426" s="40" t="s">
        <v>5648</v>
      </c>
      <c r="J426" s="407" t="s">
        <v>6060</v>
      </c>
      <c r="K426" s="40" t="s">
        <v>5640</v>
      </c>
      <c r="L426" s="40">
        <v>1</v>
      </c>
      <c r="M426" s="40">
        <v>1</v>
      </c>
      <c r="N426" s="433">
        <f t="shared" si="6"/>
        <v>2</v>
      </c>
      <c r="O426" s="451"/>
      <c r="P426" s="125"/>
      <c r="Q426" s="125"/>
      <c r="R426" s="451"/>
      <c r="S426" s="545"/>
      <c r="T426" s="451"/>
      <c r="U426" s="451"/>
      <c r="V426" s="479"/>
      <c r="W426" s="125"/>
      <c r="X426" s="125"/>
      <c r="Y426" s="451"/>
      <c r="Z426" s="545"/>
      <c r="AA426" s="451"/>
      <c r="AB426" s="451"/>
      <c r="AC426" s="128"/>
    </row>
    <row r="427" spans="1:29" ht="26.25" hidden="1">
      <c r="A427" s="579" t="s">
        <v>4192</v>
      </c>
      <c r="B427" s="151" t="s">
        <v>65</v>
      </c>
      <c r="C427" s="151" t="s">
        <v>66</v>
      </c>
      <c r="D427" s="151" t="s">
        <v>823</v>
      </c>
      <c r="E427" s="151">
        <v>302</v>
      </c>
      <c r="F427" s="579" t="s">
        <v>4193</v>
      </c>
      <c r="G427" s="145" t="s">
        <v>2189</v>
      </c>
      <c r="H427" s="145" t="s">
        <v>2685</v>
      </c>
      <c r="I427" s="40" t="s">
        <v>5648</v>
      </c>
      <c r="J427" s="407" t="s">
        <v>6061</v>
      </c>
      <c r="K427" s="40" t="s">
        <v>5640</v>
      </c>
      <c r="L427" s="40">
        <v>1</v>
      </c>
      <c r="M427" s="40" t="s">
        <v>136</v>
      </c>
      <c r="N427" s="433">
        <f t="shared" si="6"/>
        <v>1</v>
      </c>
      <c r="O427" s="451"/>
      <c r="P427" s="125"/>
      <c r="Q427" s="125"/>
      <c r="R427" s="451"/>
      <c r="S427" s="545"/>
      <c r="T427" s="451"/>
      <c r="U427" s="451"/>
      <c r="V427" s="479"/>
      <c r="W427" s="125"/>
      <c r="X427" s="125"/>
      <c r="Y427" s="451"/>
      <c r="Z427" s="545"/>
      <c r="AA427" s="451"/>
      <c r="AB427" s="451"/>
      <c r="AC427" s="128"/>
    </row>
    <row r="428" spans="1:29" ht="26.25" hidden="1">
      <c r="A428" s="151" t="s">
        <v>982</v>
      </c>
      <c r="B428" s="151" t="s">
        <v>65</v>
      </c>
      <c r="C428" s="151" t="s">
        <v>66</v>
      </c>
      <c r="D428" s="151" t="s">
        <v>823</v>
      </c>
      <c r="E428" s="151">
        <v>303</v>
      </c>
      <c r="F428" s="151" t="s">
        <v>983</v>
      </c>
      <c r="G428" s="145" t="s">
        <v>2192</v>
      </c>
      <c r="H428" s="145" t="s">
        <v>2685</v>
      </c>
      <c r="I428" s="40" t="s">
        <v>5648</v>
      </c>
      <c r="J428" s="407">
        <v>60.21</v>
      </c>
      <c r="K428" s="40" t="s">
        <v>5640</v>
      </c>
      <c r="L428" s="40">
        <v>1</v>
      </c>
      <c r="M428" s="40">
        <v>1</v>
      </c>
      <c r="N428" s="433">
        <f t="shared" si="6"/>
        <v>2</v>
      </c>
      <c r="O428" s="451"/>
      <c r="P428" s="125"/>
      <c r="Q428" s="125"/>
      <c r="R428" s="451"/>
      <c r="S428" s="545"/>
      <c r="T428" s="451"/>
      <c r="U428" s="451"/>
      <c r="V428" s="479"/>
      <c r="W428" s="125"/>
      <c r="X428" s="125"/>
      <c r="Y428" s="545"/>
      <c r="Z428" s="545"/>
      <c r="AA428" s="451"/>
      <c r="AB428" s="479"/>
      <c r="AC428" s="128"/>
    </row>
    <row r="429" spans="1:29" ht="26.25" hidden="1">
      <c r="A429" s="151" t="s">
        <v>980</v>
      </c>
      <c r="B429" s="151" t="s">
        <v>65</v>
      </c>
      <c r="C429" s="151" t="s">
        <v>66</v>
      </c>
      <c r="D429" s="151" t="s">
        <v>823</v>
      </c>
      <c r="E429" s="151">
        <v>306</v>
      </c>
      <c r="F429" s="151" t="s">
        <v>981</v>
      </c>
      <c r="G429" s="145" t="s">
        <v>2191</v>
      </c>
      <c r="H429" s="145" t="s">
        <v>2685</v>
      </c>
      <c r="I429" s="40" t="s">
        <v>5648</v>
      </c>
      <c r="J429" s="407" t="s">
        <v>6062</v>
      </c>
      <c r="K429" s="40" t="s">
        <v>5640</v>
      </c>
      <c r="L429" s="40">
        <v>1</v>
      </c>
      <c r="M429" s="40">
        <v>1</v>
      </c>
      <c r="N429" s="433">
        <f t="shared" si="6"/>
        <v>2</v>
      </c>
      <c r="O429" s="451"/>
      <c r="P429" s="125"/>
      <c r="Q429" s="125"/>
      <c r="R429" s="451"/>
      <c r="S429" s="545"/>
      <c r="T429" s="451"/>
      <c r="U429" s="451"/>
      <c r="V429" s="479"/>
      <c r="W429" s="125"/>
      <c r="X429" s="125"/>
      <c r="Y429" s="545"/>
      <c r="Z429" s="531"/>
      <c r="AA429" s="451"/>
      <c r="AB429" s="479"/>
      <c r="AC429" s="128"/>
    </row>
    <row r="430" spans="1:29" ht="26.25" hidden="1">
      <c r="A430" s="151" t="s">
        <v>1516</v>
      </c>
      <c r="B430" s="151" t="s">
        <v>65</v>
      </c>
      <c r="C430" s="151" t="s">
        <v>66</v>
      </c>
      <c r="D430" s="151" t="s">
        <v>823</v>
      </c>
      <c r="E430" s="151">
        <v>313</v>
      </c>
      <c r="F430" s="151" t="s">
        <v>1517</v>
      </c>
      <c r="G430" s="145" t="s">
        <v>2194</v>
      </c>
      <c r="H430" s="145" t="s">
        <v>2685</v>
      </c>
      <c r="I430" s="40" t="s">
        <v>5648</v>
      </c>
      <c r="J430" s="40" t="s">
        <v>6056</v>
      </c>
      <c r="K430" s="40" t="s">
        <v>5640</v>
      </c>
      <c r="L430" s="40">
        <v>1</v>
      </c>
      <c r="M430" s="40">
        <v>1</v>
      </c>
      <c r="N430" s="433">
        <f t="shared" si="6"/>
        <v>2</v>
      </c>
      <c r="O430" s="451"/>
      <c r="P430" s="125"/>
      <c r="Q430" s="125"/>
      <c r="R430" s="451"/>
      <c r="S430" s="545"/>
      <c r="T430" s="451"/>
      <c r="U430" s="451"/>
      <c r="V430" s="479"/>
      <c r="W430" s="125"/>
      <c r="X430" s="125"/>
      <c r="Y430" s="451"/>
      <c r="Z430" s="545"/>
      <c r="AA430" s="451"/>
      <c r="AB430" s="451"/>
      <c r="AC430" s="128"/>
    </row>
    <row r="431" spans="1:29" ht="26.25" hidden="1">
      <c r="A431" s="151" t="s">
        <v>977</v>
      </c>
      <c r="B431" s="151" t="s">
        <v>65</v>
      </c>
      <c r="C431" s="151" t="s">
        <v>66</v>
      </c>
      <c r="D431" s="151" t="s">
        <v>823</v>
      </c>
      <c r="E431" s="151">
        <v>315</v>
      </c>
      <c r="F431" s="151" t="s">
        <v>978</v>
      </c>
      <c r="G431" s="145" t="s">
        <v>2195</v>
      </c>
      <c r="H431" s="145" t="s">
        <v>2685</v>
      </c>
      <c r="I431" s="40" t="s">
        <v>5648</v>
      </c>
      <c r="J431" s="407" t="s">
        <v>6063</v>
      </c>
      <c r="K431" s="40" t="s">
        <v>5640</v>
      </c>
      <c r="L431" s="40" t="s">
        <v>136</v>
      </c>
      <c r="M431" s="40">
        <v>1</v>
      </c>
      <c r="N431" s="433">
        <f t="shared" si="6"/>
        <v>1</v>
      </c>
      <c r="O431" s="451"/>
      <c r="P431" s="125"/>
      <c r="Q431" s="125"/>
      <c r="R431" s="451"/>
      <c r="S431" s="546"/>
      <c r="T431" s="151"/>
      <c r="U431" s="151"/>
      <c r="V431" s="479"/>
      <c r="W431" s="125"/>
      <c r="X431" s="125"/>
      <c r="Y431" s="451"/>
      <c r="Z431" s="545"/>
      <c r="AA431" s="451"/>
      <c r="AB431" s="451"/>
      <c r="AC431" s="128"/>
    </row>
    <row r="432" spans="1:29" ht="26.25" hidden="1">
      <c r="A432" s="151" t="s">
        <v>1513</v>
      </c>
      <c r="B432" s="151" t="s">
        <v>65</v>
      </c>
      <c r="C432" s="151" t="s">
        <v>66</v>
      </c>
      <c r="D432" s="151" t="s">
        <v>823</v>
      </c>
      <c r="E432" s="151">
        <v>316</v>
      </c>
      <c r="F432" s="151" t="s">
        <v>1514</v>
      </c>
      <c r="G432" s="145" t="s">
        <v>2196</v>
      </c>
      <c r="H432" s="145" t="s">
        <v>5637</v>
      </c>
      <c r="I432" s="40" t="s">
        <v>5648</v>
      </c>
      <c r="J432" s="407" t="s">
        <v>6064</v>
      </c>
      <c r="K432" s="40" t="s">
        <v>5640</v>
      </c>
      <c r="L432" s="40">
        <v>1</v>
      </c>
      <c r="M432" s="40">
        <v>1</v>
      </c>
      <c r="N432" s="433">
        <f t="shared" si="6"/>
        <v>2</v>
      </c>
      <c r="O432" s="451"/>
      <c r="P432" s="125"/>
      <c r="Q432" s="125"/>
      <c r="R432" s="451"/>
      <c r="S432" s="545"/>
      <c r="T432" s="451"/>
      <c r="U432" s="451"/>
      <c r="V432" s="479"/>
      <c r="W432" s="125"/>
      <c r="X432" s="125"/>
      <c r="Y432" s="451"/>
      <c r="Z432" s="545"/>
      <c r="AA432" s="451"/>
      <c r="AB432" s="451"/>
      <c r="AC432" s="128"/>
    </row>
    <row r="433" spans="1:29" ht="26.25" hidden="1">
      <c r="A433" s="151" t="s">
        <v>974</v>
      </c>
      <c r="B433" s="151" t="s">
        <v>65</v>
      </c>
      <c r="C433" s="151" t="s">
        <v>66</v>
      </c>
      <c r="D433" s="151" t="s">
        <v>823</v>
      </c>
      <c r="E433" s="151">
        <v>317</v>
      </c>
      <c r="F433" s="151" t="s">
        <v>975</v>
      </c>
      <c r="G433" s="145" t="s">
        <v>2197</v>
      </c>
      <c r="H433" s="145" t="s">
        <v>5637</v>
      </c>
      <c r="I433" s="40" t="s">
        <v>5648</v>
      </c>
      <c r="J433" s="407" t="s">
        <v>6065</v>
      </c>
      <c r="K433" s="40" t="s">
        <v>3961</v>
      </c>
      <c r="L433" s="40">
        <v>1</v>
      </c>
      <c r="M433" s="40">
        <v>1</v>
      </c>
      <c r="N433" s="433">
        <f t="shared" si="6"/>
        <v>2</v>
      </c>
      <c r="O433" s="451"/>
      <c r="P433" s="125"/>
      <c r="Q433" s="125"/>
      <c r="R433" s="451"/>
      <c r="S433" s="451"/>
      <c r="T433" s="451"/>
      <c r="U433" s="451"/>
      <c r="V433" s="479"/>
      <c r="W433" s="125"/>
      <c r="X433" s="125"/>
      <c r="Y433" s="451"/>
      <c r="Z433" s="451"/>
      <c r="AA433" s="451"/>
      <c r="AB433" s="451"/>
      <c r="AC433" s="128"/>
    </row>
    <row r="434" spans="1:29" ht="26.25" hidden="1">
      <c r="A434" s="151" t="s">
        <v>972</v>
      </c>
      <c r="B434" s="151" t="s">
        <v>65</v>
      </c>
      <c r="C434" s="151" t="s">
        <v>66</v>
      </c>
      <c r="D434" s="151" t="s">
        <v>823</v>
      </c>
      <c r="E434" s="151">
        <v>318</v>
      </c>
      <c r="F434" s="151" t="s">
        <v>973</v>
      </c>
      <c r="G434" s="145" t="s">
        <v>2198</v>
      </c>
      <c r="H434" s="145" t="s">
        <v>5637</v>
      </c>
      <c r="I434" s="40" t="s">
        <v>5648</v>
      </c>
      <c r="J434" s="407" t="s">
        <v>6066</v>
      </c>
      <c r="K434" s="40" t="s">
        <v>5640</v>
      </c>
      <c r="L434" s="40">
        <v>1</v>
      </c>
      <c r="M434" s="40" t="s">
        <v>136</v>
      </c>
      <c r="N434" s="433">
        <f t="shared" si="6"/>
        <v>1</v>
      </c>
      <c r="O434" s="451"/>
      <c r="P434" s="125"/>
      <c r="Q434" s="125"/>
      <c r="R434" s="451"/>
      <c r="S434" s="545"/>
      <c r="T434" s="451"/>
      <c r="U434" s="451"/>
      <c r="V434" s="479"/>
      <c r="W434" s="125"/>
      <c r="X434" s="125"/>
      <c r="Y434" s="451"/>
      <c r="Z434" s="545"/>
      <c r="AA434" s="451"/>
      <c r="AB434" s="451"/>
      <c r="AC434" s="128"/>
    </row>
    <row r="435" spans="1:29" ht="26.25" hidden="1">
      <c r="A435" s="151" t="s">
        <v>970</v>
      </c>
      <c r="B435" s="151" t="s">
        <v>65</v>
      </c>
      <c r="C435" s="151" t="s">
        <v>66</v>
      </c>
      <c r="D435" s="151" t="s">
        <v>823</v>
      </c>
      <c r="E435" s="151">
        <v>319</v>
      </c>
      <c r="F435" s="151" t="s">
        <v>971</v>
      </c>
      <c r="G435" s="145" t="s">
        <v>2199</v>
      </c>
      <c r="H435" s="145" t="s">
        <v>2685</v>
      </c>
      <c r="I435" s="40" t="s">
        <v>5648</v>
      </c>
      <c r="J435" s="407" t="s">
        <v>6067</v>
      </c>
      <c r="K435" s="40" t="s">
        <v>5640</v>
      </c>
      <c r="L435" s="40">
        <v>1</v>
      </c>
      <c r="M435" s="40">
        <v>1</v>
      </c>
      <c r="N435" s="433">
        <f t="shared" si="6"/>
        <v>2</v>
      </c>
      <c r="O435" s="451"/>
      <c r="P435" s="125"/>
      <c r="Q435" s="125"/>
      <c r="R435" s="451"/>
      <c r="S435" s="451"/>
      <c r="T435" s="451"/>
      <c r="U435" s="451"/>
      <c r="V435" s="479"/>
      <c r="W435" s="125"/>
      <c r="X435" s="125"/>
      <c r="Y435" s="451"/>
      <c r="Z435" s="451"/>
      <c r="AA435" s="451"/>
      <c r="AB435" s="451"/>
      <c r="AC435" s="128"/>
    </row>
    <row r="436" spans="1:29" ht="26.25" hidden="1">
      <c r="A436" s="151" t="s">
        <v>966</v>
      </c>
      <c r="B436" s="151" t="s">
        <v>65</v>
      </c>
      <c r="C436" s="151" t="s">
        <v>66</v>
      </c>
      <c r="D436" s="151" t="s">
        <v>823</v>
      </c>
      <c r="E436" s="151">
        <v>320</v>
      </c>
      <c r="F436" s="151" t="s">
        <v>967</v>
      </c>
      <c r="G436" s="145" t="s">
        <v>2200</v>
      </c>
      <c r="H436" s="145" t="s">
        <v>2685</v>
      </c>
      <c r="I436" s="40" t="s">
        <v>5648</v>
      </c>
      <c r="J436" s="407" t="s">
        <v>6059</v>
      </c>
      <c r="K436" s="40" t="s">
        <v>5640</v>
      </c>
      <c r="L436" s="40">
        <v>1</v>
      </c>
      <c r="M436" s="40" t="s">
        <v>136</v>
      </c>
      <c r="N436" s="433">
        <f t="shared" si="6"/>
        <v>1</v>
      </c>
      <c r="O436" s="451"/>
      <c r="P436" s="125"/>
      <c r="Q436" s="125"/>
      <c r="R436" s="451"/>
      <c r="S436" s="451"/>
      <c r="T436" s="451"/>
      <c r="U436" s="451"/>
      <c r="V436" s="479"/>
      <c r="W436" s="125"/>
      <c r="X436" s="125"/>
      <c r="Y436" s="451"/>
      <c r="Z436" s="451"/>
      <c r="AA436" s="451"/>
      <c r="AB436" s="451"/>
      <c r="AC436" s="128"/>
    </row>
    <row r="437" spans="1:29" ht="26.25" hidden="1">
      <c r="A437" s="151" t="s">
        <v>1443</v>
      </c>
      <c r="B437" s="151" t="s">
        <v>65</v>
      </c>
      <c r="C437" s="151" t="s">
        <v>66</v>
      </c>
      <c r="D437" s="151" t="s">
        <v>823</v>
      </c>
      <c r="E437" s="151">
        <v>321</v>
      </c>
      <c r="F437" s="151" t="s">
        <v>1444</v>
      </c>
      <c r="G437" s="145" t="s">
        <v>2201</v>
      </c>
      <c r="H437" s="145" t="s">
        <v>5637</v>
      </c>
      <c r="I437" s="40" t="s">
        <v>5648</v>
      </c>
      <c r="J437" s="407" t="s">
        <v>6068</v>
      </c>
      <c r="K437" s="40" t="s">
        <v>5640</v>
      </c>
      <c r="L437" s="40">
        <v>1</v>
      </c>
      <c r="M437" s="40">
        <v>1</v>
      </c>
      <c r="N437" s="433">
        <f t="shared" si="6"/>
        <v>2</v>
      </c>
      <c r="O437" s="451"/>
      <c r="P437" s="125"/>
      <c r="Q437" s="125"/>
      <c r="R437" s="451"/>
      <c r="S437" s="545"/>
      <c r="T437" s="451"/>
      <c r="U437" s="451"/>
      <c r="V437" s="479"/>
      <c r="W437" s="125"/>
      <c r="X437" s="125"/>
      <c r="Y437" s="451"/>
      <c r="Z437" s="545"/>
      <c r="AA437" s="451"/>
      <c r="AB437" s="451"/>
      <c r="AC437" s="128"/>
    </row>
    <row r="438" spans="1:29" ht="26.25" hidden="1">
      <c r="A438" s="151" t="s">
        <v>960</v>
      </c>
      <c r="B438" s="151" t="s">
        <v>65</v>
      </c>
      <c r="C438" s="151" t="s">
        <v>66</v>
      </c>
      <c r="D438" s="151" t="s">
        <v>823</v>
      </c>
      <c r="E438" s="151">
        <v>322</v>
      </c>
      <c r="F438" s="151" t="s">
        <v>961</v>
      </c>
      <c r="G438" s="145" t="s">
        <v>2202</v>
      </c>
      <c r="H438" s="145" t="s">
        <v>2685</v>
      </c>
      <c r="I438" s="40" t="s">
        <v>5648</v>
      </c>
      <c r="J438" s="407" t="s">
        <v>6059</v>
      </c>
      <c r="K438" s="40" t="s">
        <v>5640</v>
      </c>
      <c r="L438" s="40">
        <v>1</v>
      </c>
      <c r="M438" s="40" t="s">
        <v>136</v>
      </c>
      <c r="N438" s="433">
        <f t="shared" si="6"/>
        <v>1</v>
      </c>
      <c r="O438" s="451"/>
      <c r="P438" s="125"/>
      <c r="Q438" s="125"/>
      <c r="R438" s="451"/>
      <c r="S438" s="545"/>
      <c r="T438" s="451"/>
      <c r="U438" s="451"/>
      <c r="V438" s="479"/>
      <c r="W438" s="125"/>
      <c r="X438" s="125"/>
      <c r="Y438" s="451"/>
      <c r="Z438" s="545"/>
      <c r="AA438" s="451"/>
      <c r="AB438" s="451"/>
      <c r="AC438" s="128"/>
    </row>
    <row r="439" spans="1:29" ht="26.25" hidden="1">
      <c r="A439" s="151" t="s">
        <v>958</v>
      </c>
      <c r="B439" s="151" t="s">
        <v>65</v>
      </c>
      <c r="C439" s="151" t="s">
        <v>66</v>
      </c>
      <c r="D439" s="151" t="s">
        <v>823</v>
      </c>
      <c r="E439" s="151">
        <v>323</v>
      </c>
      <c r="F439" s="151" t="s">
        <v>959</v>
      </c>
      <c r="G439" s="145" t="s">
        <v>2203</v>
      </c>
      <c r="H439" s="145" t="s">
        <v>2685</v>
      </c>
      <c r="I439" s="40" t="s">
        <v>5648</v>
      </c>
      <c r="J439" s="407" t="s">
        <v>6059</v>
      </c>
      <c r="K439" s="40" t="s">
        <v>5640</v>
      </c>
      <c r="L439" s="40">
        <v>1</v>
      </c>
      <c r="M439" s="40">
        <v>1</v>
      </c>
      <c r="N439" s="433">
        <f t="shared" si="6"/>
        <v>2</v>
      </c>
      <c r="O439" s="451"/>
      <c r="P439" s="125"/>
      <c r="Q439" s="125"/>
      <c r="R439" s="451"/>
      <c r="S439" s="545"/>
      <c r="T439" s="451"/>
      <c r="U439" s="451"/>
      <c r="V439" s="479"/>
      <c r="W439" s="125"/>
      <c r="X439" s="125"/>
      <c r="Y439" s="451"/>
      <c r="Z439" s="545"/>
      <c r="AA439" s="451"/>
      <c r="AB439" s="451"/>
      <c r="AC439" s="128"/>
    </row>
    <row r="440" spans="1:29" ht="26.25" hidden="1">
      <c r="A440" s="151" t="s">
        <v>956</v>
      </c>
      <c r="B440" s="151" t="s">
        <v>65</v>
      </c>
      <c r="C440" s="151" t="s">
        <v>66</v>
      </c>
      <c r="D440" s="151" t="s">
        <v>823</v>
      </c>
      <c r="E440" s="151">
        <v>324</v>
      </c>
      <c r="F440" s="151" t="s">
        <v>4233</v>
      </c>
      <c r="G440" s="145" t="s">
        <v>2205</v>
      </c>
      <c r="H440" s="145" t="s">
        <v>5637</v>
      </c>
      <c r="I440" s="40" t="s">
        <v>5648</v>
      </c>
      <c r="J440" s="407" t="s">
        <v>6069</v>
      </c>
      <c r="K440" s="40" t="s">
        <v>5640</v>
      </c>
      <c r="L440" s="40">
        <v>1</v>
      </c>
      <c r="M440" s="40">
        <v>1</v>
      </c>
      <c r="N440" s="433">
        <f t="shared" si="6"/>
        <v>2</v>
      </c>
      <c r="O440" s="451"/>
      <c r="P440" s="125"/>
      <c r="Q440" s="125"/>
      <c r="R440" s="451"/>
      <c r="S440" s="545"/>
      <c r="T440" s="451"/>
      <c r="U440" s="451"/>
      <c r="V440" s="479"/>
      <c r="W440" s="125"/>
      <c r="X440" s="125"/>
      <c r="Y440" s="451"/>
      <c r="Z440" s="545"/>
      <c r="AA440" s="451"/>
      <c r="AB440" s="451"/>
      <c r="AC440" s="128"/>
    </row>
    <row r="441" spans="1:29" ht="26.25" hidden="1">
      <c r="A441" s="151" t="s">
        <v>953</v>
      </c>
      <c r="B441" s="151" t="s">
        <v>65</v>
      </c>
      <c r="C441" s="151" t="s">
        <v>66</v>
      </c>
      <c r="D441" s="151" t="s">
        <v>823</v>
      </c>
      <c r="E441" s="151">
        <v>325</v>
      </c>
      <c r="F441" s="151" t="s">
        <v>954</v>
      </c>
      <c r="G441" s="145" t="s">
        <v>2206</v>
      </c>
      <c r="H441" s="145" t="s">
        <v>5637</v>
      </c>
      <c r="I441" s="40" t="s">
        <v>5648</v>
      </c>
      <c r="J441" s="407" t="s">
        <v>6070</v>
      </c>
      <c r="K441" s="40" t="s">
        <v>5640</v>
      </c>
      <c r="L441" s="40">
        <v>1</v>
      </c>
      <c r="M441" s="40">
        <v>1</v>
      </c>
      <c r="N441" s="433">
        <f t="shared" si="6"/>
        <v>2</v>
      </c>
      <c r="O441" s="547"/>
      <c r="P441" s="421"/>
      <c r="Q441" s="421"/>
      <c r="R441" s="547"/>
      <c r="S441" s="548"/>
      <c r="T441" s="547"/>
      <c r="U441" s="547"/>
      <c r="V441" s="549"/>
      <c r="W441" s="421"/>
      <c r="X441" s="421"/>
      <c r="Y441" s="547"/>
      <c r="Z441" s="548"/>
      <c r="AA441" s="547"/>
      <c r="AB441" s="547"/>
      <c r="AC441" s="422"/>
    </row>
    <row r="442" spans="1:29" ht="26.25" hidden="1">
      <c r="A442" s="151" t="s">
        <v>951</v>
      </c>
      <c r="B442" s="151" t="s">
        <v>65</v>
      </c>
      <c r="C442" s="151" t="s">
        <v>66</v>
      </c>
      <c r="D442" s="151" t="s">
        <v>823</v>
      </c>
      <c r="E442" s="151">
        <v>328</v>
      </c>
      <c r="F442" s="151" t="s">
        <v>1655</v>
      </c>
      <c r="G442" s="145" t="s">
        <v>2208</v>
      </c>
      <c r="H442" s="145" t="s">
        <v>2685</v>
      </c>
      <c r="I442" s="40" t="s">
        <v>5648</v>
      </c>
      <c r="J442" s="407" t="s">
        <v>6071</v>
      </c>
      <c r="K442" s="40" t="s">
        <v>5640</v>
      </c>
      <c r="L442" s="40">
        <v>1</v>
      </c>
      <c r="M442" s="40">
        <v>1</v>
      </c>
      <c r="N442" s="433">
        <f t="shared" si="6"/>
        <v>2</v>
      </c>
      <c r="O442" s="451"/>
      <c r="P442" s="125"/>
      <c r="Q442" s="125"/>
      <c r="R442" s="451"/>
      <c r="S442" s="545"/>
      <c r="T442" s="451"/>
      <c r="U442" s="451"/>
      <c r="V442" s="479"/>
      <c r="W442" s="125"/>
      <c r="X442" s="125"/>
      <c r="Y442" s="451"/>
      <c r="Z442" s="545"/>
      <c r="AA442" s="451"/>
      <c r="AB442" s="451"/>
      <c r="AC442" s="128"/>
    </row>
    <row r="443" spans="1:29" ht="26.25" hidden="1">
      <c r="A443" s="151" t="s">
        <v>4246</v>
      </c>
      <c r="B443" s="151" t="s">
        <v>65</v>
      </c>
      <c r="C443" s="451" t="s">
        <v>66</v>
      </c>
      <c r="D443" s="151" t="s">
        <v>823</v>
      </c>
      <c r="E443" s="151">
        <v>330</v>
      </c>
      <c r="F443" s="451" t="s">
        <v>4247</v>
      </c>
      <c r="G443" s="145" t="s">
        <v>6072</v>
      </c>
      <c r="H443" s="145" t="s">
        <v>2685</v>
      </c>
      <c r="I443" s="40" t="s">
        <v>5648</v>
      </c>
      <c r="J443" s="407">
        <v>61.08</v>
      </c>
      <c r="K443" s="40" t="s">
        <v>5640</v>
      </c>
      <c r="L443" s="40">
        <v>1</v>
      </c>
      <c r="M443" s="40">
        <v>1</v>
      </c>
      <c r="N443" s="433">
        <f t="shared" si="6"/>
        <v>2</v>
      </c>
      <c r="O443" s="451"/>
      <c r="P443" s="125"/>
      <c r="Q443" s="125"/>
      <c r="R443" s="451"/>
      <c r="S443" s="451"/>
      <c r="T443" s="451"/>
      <c r="U443" s="451"/>
      <c r="V443" s="479"/>
      <c r="W443" s="125"/>
      <c r="X443" s="125"/>
      <c r="Y443" s="451"/>
      <c r="Z443" s="545"/>
      <c r="AA443" s="451"/>
      <c r="AB443" s="451"/>
      <c r="AC443" s="128"/>
    </row>
    <row r="444" spans="1:29" ht="26.25" hidden="1">
      <c r="A444" s="151" t="s">
        <v>4256</v>
      </c>
      <c r="B444" s="151" t="s">
        <v>65</v>
      </c>
      <c r="C444" s="451" t="s">
        <v>66</v>
      </c>
      <c r="D444" s="151" t="s">
        <v>823</v>
      </c>
      <c r="E444" s="151">
        <v>331</v>
      </c>
      <c r="F444" s="451" t="s">
        <v>4257</v>
      </c>
      <c r="G444" s="145" t="s">
        <v>6073</v>
      </c>
      <c r="H444" s="145" t="s">
        <v>2685</v>
      </c>
      <c r="I444" s="40" t="s">
        <v>5648</v>
      </c>
      <c r="J444" s="407">
        <v>73.260000000000005</v>
      </c>
      <c r="K444" s="40" t="s">
        <v>5640</v>
      </c>
      <c r="L444" s="40">
        <v>1</v>
      </c>
      <c r="M444" s="40" t="s">
        <v>136</v>
      </c>
      <c r="N444" s="433">
        <f t="shared" si="6"/>
        <v>1</v>
      </c>
      <c r="O444" s="451"/>
      <c r="P444" s="125"/>
      <c r="Q444" s="125"/>
      <c r="R444" s="451"/>
      <c r="S444" s="451"/>
      <c r="T444" s="451"/>
      <c r="U444" s="451"/>
      <c r="V444" s="479"/>
      <c r="W444" s="125"/>
      <c r="X444" s="125"/>
      <c r="Y444" s="451"/>
      <c r="Z444" s="451"/>
      <c r="AA444" s="451"/>
      <c r="AB444" s="451"/>
      <c r="AC444" s="128"/>
    </row>
    <row r="445" spans="1:29" ht="26.25" hidden="1">
      <c r="A445" s="151" t="s">
        <v>948</v>
      </c>
      <c r="B445" s="151" t="s">
        <v>65</v>
      </c>
      <c r="C445" s="151" t="s">
        <v>851</v>
      </c>
      <c r="D445" s="151" t="s">
        <v>823</v>
      </c>
      <c r="E445" s="151">
        <v>402</v>
      </c>
      <c r="F445" s="151" t="s">
        <v>949</v>
      </c>
      <c r="G445" s="145" t="s">
        <v>2210</v>
      </c>
      <c r="H445" s="145" t="s">
        <v>2685</v>
      </c>
      <c r="I445" s="40" t="s">
        <v>5652</v>
      </c>
      <c r="J445" s="407" t="s">
        <v>6074</v>
      </c>
      <c r="K445" s="40" t="s">
        <v>5640</v>
      </c>
      <c r="L445" s="40">
        <v>1</v>
      </c>
      <c r="M445" s="40">
        <v>1</v>
      </c>
      <c r="N445" s="433">
        <f t="shared" si="6"/>
        <v>2</v>
      </c>
      <c r="O445" s="451"/>
      <c r="P445" s="125"/>
      <c r="Q445" s="125"/>
      <c r="R445" s="451"/>
      <c r="S445" s="451"/>
      <c r="T445" s="451"/>
      <c r="U445" s="451"/>
      <c r="V445" s="479"/>
      <c r="W445" s="125"/>
      <c r="X445" s="125"/>
      <c r="Y445" s="451"/>
      <c r="Z445" s="451"/>
      <c r="AA445" s="451"/>
      <c r="AB445" s="451"/>
      <c r="AC445" s="128"/>
    </row>
    <row r="446" spans="1:29" ht="26.25" hidden="1">
      <c r="A446" s="151" t="s">
        <v>946</v>
      </c>
      <c r="B446" s="151" t="s">
        <v>65</v>
      </c>
      <c r="C446" s="151" t="s">
        <v>851</v>
      </c>
      <c r="D446" s="151" t="s">
        <v>823</v>
      </c>
      <c r="E446" s="151">
        <v>421</v>
      </c>
      <c r="F446" s="151" t="s">
        <v>947</v>
      </c>
      <c r="G446" s="145" t="s">
        <v>2212</v>
      </c>
      <c r="H446" s="145" t="s">
        <v>2685</v>
      </c>
      <c r="I446" s="40" t="s">
        <v>5652</v>
      </c>
      <c r="J446" s="407" t="s">
        <v>6059</v>
      </c>
      <c r="K446" s="40" t="s">
        <v>5640</v>
      </c>
      <c r="L446" s="40">
        <v>1</v>
      </c>
      <c r="M446" s="40" t="s">
        <v>136</v>
      </c>
      <c r="N446" s="433">
        <f t="shared" si="6"/>
        <v>1</v>
      </c>
      <c r="O446" s="451"/>
      <c r="P446" s="125"/>
      <c r="Q446" s="125"/>
      <c r="R446" s="451"/>
      <c r="S446" s="451"/>
      <c r="T446" s="451"/>
      <c r="U446" s="451"/>
      <c r="V446" s="479"/>
      <c r="W446" s="125"/>
      <c r="X446" s="125"/>
      <c r="Y446" s="451"/>
      <c r="Z446" s="451"/>
      <c r="AA446" s="451"/>
      <c r="AB446" s="451"/>
      <c r="AC446" s="128"/>
    </row>
    <row r="447" spans="1:29" ht="26.25" hidden="1">
      <c r="A447" s="151" t="s">
        <v>943</v>
      </c>
      <c r="B447" s="151" t="s">
        <v>65</v>
      </c>
      <c r="C447" s="151" t="s">
        <v>851</v>
      </c>
      <c r="D447" s="151" t="s">
        <v>823</v>
      </c>
      <c r="E447" s="151">
        <v>439</v>
      </c>
      <c r="F447" s="151" t="s">
        <v>944</v>
      </c>
      <c r="G447" s="145" t="s">
        <v>2213</v>
      </c>
      <c r="H447" s="145" t="s">
        <v>2685</v>
      </c>
      <c r="I447" s="40" t="s">
        <v>5652</v>
      </c>
      <c r="J447" s="407" t="s">
        <v>5887</v>
      </c>
      <c r="K447" s="40" t="s">
        <v>5640</v>
      </c>
      <c r="L447" s="40">
        <v>1</v>
      </c>
      <c r="M447" s="40" t="s">
        <v>136</v>
      </c>
      <c r="N447" s="433">
        <f t="shared" si="6"/>
        <v>1</v>
      </c>
      <c r="O447" s="451"/>
      <c r="P447" s="125"/>
      <c r="Q447" s="125"/>
      <c r="R447" s="451"/>
      <c r="S447" s="545"/>
      <c r="T447" s="451"/>
      <c r="U447" s="451"/>
      <c r="V447" s="479"/>
      <c r="W447" s="125"/>
      <c r="X447" s="125"/>
      <c r="Y447" s="451"/>
      <c r="Z447" s="545"/>
      <c r="AA447" s="451"/>
      <c r="AB447" s="451"/>
      <c r="AC447" s="128"/>
    </row>
    <row r="448" spans="1:29" ht="26.25" hidden="1">
      <c r="A448" s="151" t="s">
        <v>940</v>
      </c>
      <c r="B448" s="151" t="s">
        <v>65</v>
      </c>
      <c r="C448" s="151" t="s">
        <v>851</v>
      </c>
      <c r="D448" s="151" t="s">
        <v>823</v>
      </c>
      <c r="E448" s="151">
        <v>443</v>
      </c>
      <c r="F448" s="151" t="s">
        <v>941</v>
      </c>
      <c r="G448" s="145" t="s">
        <v>2214</v>
      </c>
      <c r="H448" s="145" t="s">
        <v>5637</v>
      </c>
      <c r="I448" s="40" t="s">
        <v>5652</v>
      </c>
      <c r="J448" s="407" t="s">
        <v>6056</v>
      </c>
      <c r="K448" s="40" t="s">
        <v>5640</v>
      </c>
      <c r="L448" s="40" t="s">
        <v>136</v>
      </c>
      <c r="M448" s="40" t="s">
        <v>136</v>
      </c>
      <c r="N448" s="433">
        <f t="shared" si="6"/>
        <v>0</v>
      </c>
      <c r="O448" s="451"/>
      <c r="P448" s="125"/>
      <c r="Q448" s="125"/>
      <c r="R448" s="451"/>
      <c r="S448" s="545"/>
      <c r="T448" s="451"/>
      <c r="U448" s="451"/>
      <c r="V448" s="479"/>
      <c r="W448" s="125"/>
      <c r="X448" s="125"/>
      <c r="Y448" s="451"/>
      <c r="Z448" s="545"/>
      <c r="AA448" s="451"/>
      <c r="AB448" s="451"/>
      <c r="AC448" s="128"/>
    </row>
    <row r="449" spans="1:29" ht="26.25" hidden="1">
      <c r="A449" s="570" t="s">
        <v>6075</v>
      </c>
      <c r="B449" s="570" t="s">
        <v>65</v>
      </c>
      <c r="C449" s="570" t="s">
        <v>851</v>
      </c>
      <c r="D449" s="570" t="s">
        <v>823</v>
      </c>
      <c r="E449" s="570">
        <v>448</v>
      </c>
      <c r="F449" s="570" t="s">
        <v>6076</v>
      </c>
      <c r="G449" s="408" t="s">
        <v>6077</v>
      </c>
      <c r="H449" s="145" t="s">
        <v>2685</v>
      </c>
      <c r="I449" s="40" t="s">
        <v>5648</v>
      </c>
      <c r="J449" s="417" t="s">
        <v>6078</v>
      </c>
      <c r="K449" s="417"/>
      <c r="L449" s="417" t="s">
        <v>6053</v>
      </c>
      <c r="M449" s="417" t="s">
        <v>6053</v>
      </c>
      <c r="N449" s="433">
        <f t="shared" si="6"/>
        <v>2</v>
      </c>
      <c r="O449" s="451"/>
      <c r="P449" s="125"/>
      <c r="Q449" s="125"/>
      <c r="R449" s="451"/>
      <c r="S449" s="451"/>
      <c r="T449" s="451"/>
      <c r="U449" s="451"/>
      <c r="V449" s="479"/>
      <c r="W449" s="125"/>
      <c r="X449" s="125"/>
      <c r="Y449" s="451"/>
      <c r="Z449" s="451"/>
      <c r="AA449" s="451"/>
      <c r="AB449" s="451"/>
      <c r="AC449" s="128"/>
    </row>
    <row r="450" spans="1:29" ht="26.25" hidden="1">
      <c r="A450" s="151" t="s">
        <v>938</v>
      </c>
      <c r="B450" s="151" t="s">
        <v>65</v>
      </c>
      <c r="C450" s="151" t="s">
        <v>851</v>
      </c>
      <c r="D450" s="151" t="s">
        <v>823</v>
      </c>
      <c r="E450" s="151">
        <v>454</v>
      </c>
      <c r="F450" s="151" t="s">
        <v>939</v>
      </c>
      <c r="G450" s="145" t="s">
        <v>2216</v>
      </c>
      <c r="H450" s="145" t="s">
        <v>2685</v>
      </c>
      <c r="I450" s="145" t="s">
        <v>5652</v>
      </c>
      <c r="J450" s="407" t="s">
        <v>6079</v>
      </c>
      <c r="K450" s="40" t="s">
        <v>5640</v>
      </c>
      <c r="L450" s="40">
        <v>1</v>
      </c>
      <c r="M450" s="40" t="s">
        <v>136</v>
      </c>
      <c r="N450" s="433">
        <f t="shared" si="6"/>
        <v>1</v>
      </c>
      <c r="O450" s="451"/>
      <c r="P450" s="125"/>
      <c r="Q450" s="125"/>
      <c r="R450" s="451"/>
      <c r="S450" s="451"/>
      <c r="T450" s="451"/>
      <c r="U450" s="451"/>
      <c r="V450" s="479"/>
      <c r="W450" s="125"/>
      <c r="X450" s="125"/>
      <c r="Y450" s="451"/>
      <c r="Z450" s="451"/>
      <c r="AA450" s="451"/>
      <c r="AB450" s="451"/>
      <c r="AC450" s="128"/>
    </row>
    <row r="451" spans="1:29" ht="26.25" hidden="1">
      <c r="A451" s="151" t="s">
        <v>935</v>
      </c>
      <c r="B451" s="151" t="s">
        <v>65</v>
      </c>
      <c r="C451" s="151" t="s">
        <v>851</v>
      </c>
      <c r="D451" s="151" t="s">
        <v>823</v>
      </c>
      <c r="E451" s="151">
        <v>455</v>
      </c>
      <c r="F451" s="151" t="s">
        <v>936</v>
      </c>
      <c r="G451" s="145" t="s">
        <v>2217</v>
      </c>
      <c r="H451" s="145" t="s">
        <v>2685</v>
      </c>
      <c r="I451" s="145" t="s">
        <v>5652</v>
      </c>
      <c r="J451" s="407" t="s">
        <v>6080</v>
      </c>
      <c r="K451" s="40" t="s">
        <v>5640</v>
      </c>
      <c r="L451" s="40" t="s">
        <v>136</v>
      </c>
      <c r="M451" s="40" t="s">
        <v>136</v>
      </c>
      <c r="N451" s="433">
        <f t="shared" ref="N451:N514" si="7">COUNTIF(L451:M451,1)</f>
        <v>0</v>
      </c>
      <c r="O451" s="451"/>
      <c r="P451" s="125"/>
      <c r="Q451" s="125"/>
      <c r="R451" s="451"/>
      <c r="S451" s="451"/>
      <c r="T451" s="451"/>
      <c r="U451" s="451"/>
      <c r="V451" s="479"/>
      <c r="W451" s="125"/>
      <c r="X451" s="125"/>
      <c r="Y451" s="451"/>
      <c r="Z451" s="451"/>
      <c r="AA451" s="451"/>
      <c r="AB451" s="451"/>
      <c r="AC451" s="128"/>
    </row>
    <row r="452" spans="1:29" ht="26.25" hidden="1">
      <c r="A452" s="125" t="s">
        <v>934</v>
      </c>
      <c r="B452" s="125" t="s">
        <v>65</v>
      </c>
      <c r="C452" s="125" t="s">
        <v>827</v>
      </c>
      <c r="D452" s="125" t="s">
        <v>823</v>
      </c>
      <c r="E452" s="125">
        <v>501</v>
      </c>
      <c r="F452" s="125" t="s">
        <v>806</v>
      </c>
      <c r="G452" s="326" t="s">
        <v>6081</v>
      </c>
      <c r="H452" s="326" t="s">
        <v>2685</v>
      </c>
      <c r="I452" s="40" t="s">
        <v>5678</v>
      </c>
      <c r="J452" s="407" t="s">
        <v>6082</v>
      </c>
      <c r="K452" s="40" t="s">
        <v>3961</v>
      </c>
      <c r="L452" s="40">
        <v>1</v>
      </c>
      <c r="M452" s="40">
        <v>1</v>
      </c>
      <c r="N452" s="433">
        <f t="shared" si="7"/>
        <v>2</v>
      </c>
      <c r="O452" s="451"/>
      <c r="P452" s="125"/>
      <c r="Q452" s="125"/>
      <c r="R452" s="451"/>
      <c r="S452" s="451"/>
      <c r="T452" s="451"/>
      <c r="U452" s="451"/>
      <c r="V452" s="479"/>
      <c r="W452" s="125"/>
      <c r="X452" s="125"/>
      <c r="Y452" s="451"/>
      <c r="Z452" s="545"/>
      <c r="AA452" s="451"/>
      <c r="AB452" s="451"/>
      <c r="AC452" s="128"/>
    </row>
    <row r="453" spans="1:29" ht="26.25" hidden="1">
      <c r="A453" s="125" t="s">
        <v>931</v>
      </c>
      <c r="B453" s="584" t="s">
        <v>65</v>
      </c>
      <c r="C453" s="584" t="s">
        <v>827</v>
      </c>
      <c r="D453" s="584" t="s">
        <v>823</v>
      </c>
      <c r="E453" s="584">
        <v>502</v>
      </c>
      <c r="F453" s="584" t="s">
        <v>932</v>
      </c>
      <c r="G453" s="326" t="s">
        <v>6083</v>
      </c>
      <c r="H453" s="326" t="s">
        <v>5637</v>
      </c>
      <c r="I453" s="40" t="s">
        <v>5678</v>
      </c>
      <c r="J453" s="407" t="s">
        <v>6054</v>
      </c>
      <c r="K453" s="40" t="s">
        <v>3961</v>
      </c>
      <c r="L453" s="40">
        <v>1</v>
      </c>
      <c r="M453" s="40">
        <v>1</v>
      </c>
      <c r="N453" s="433">
        <f t="shared" si="7"/>
        <v>2</v>
      </c>
      <c r="O453" s="451"/>
      <c r="P453" s="125"/>
      <c r="Q453" s="125"/>
      <c r="R453" s="451"/>
      <c r="S453" s="545"/>
      <c r="T453" s="451"/>
      <c r="U453" s="451"/>
      <c r="V453" s="479"/>
      <c r="W453" s="125"/>
      <c r="X453" s="125"/>
      <c r="Y453" s="451"/>
      <c r="Z453" s="545"/>
      <c r="AA453" s="451"/>
      <c r="AB453" s="451"/>
      <c r="AC453" s="128"/>
    </row>
    <row r="454" spans="1:29" ht="26.25" hidden="1">
      <c r="A454" s="125" t="s">
        <v>929</v>
      </c>
      <c r="B454" s="125" t="s">
        <v>65</v>
      </c>
      <c r="C454" s="125" t="s">
        <v>827</v>
      </c>
      <c r="D454" s="125" t="s">
        <v>823</v>
      </c>
      <c r="E454" s="125">
        <v>504</v>
      </c>
      <c r="F454" s="125" t="s">
        <v>930</v>
      </c>
      <c r="G454" s="326" t="s">
        <v>6084</v>
      </c>
      <c r="H454" s="326" t="s">
        <v>5637</v>
      </c>
      <c r="I454" s="40" t="s">
        <v>5678</v>
      </c>
      <c r="J454" s="407" t="s">
        <v>6054</v>
      </c>
      <c r="K454" s="40" t="s">
        <v>3961</v>
      </c>
      <c r="L454" s="40" t="s">
        <v>136</v>
      </c>
      <c r="M454" s="40">
        <v>1</v>
      </c>
      <c r="N454" s="433">
        <f t="shared" si="7"/>
        <v>1</v>
      </c>
      <c r="O454" s="451"/>
      <c r="P454" s="125"/>
      <c r="Q454" s="125"/>
      <c r="R454" s="451"/>
      <c r="S454" s="550"/>
      <c r="T454" s="125"/>
      <c r="U454" s="125"/>
      <c r="V454" s="479"/>
      <c r="W454" s="125"/>
      <c r="X454" s="125"/>
      <c r="Y454" s="451"/>
      <c r="Z454" s="545"/>
      <c r="AA454" s="451"/>
      <c r="AB454" s="451"/>
      <c r="AC454" s="128"/>
    </row>
    <row r="455" spans="1:29" ht="26.25" hidden="1">
      <c r="A455" s="125" t="s">
        <v>926</v>
      </c>
      <c r="B455" s="125" t="s">
        <v>65</v>
      </c>
      <c r="C455" s="125" t="s">
        <v>827</v>
      </c>
      <c r="D455" s="125" t="s">
        <v>823</v>
      </c>
      <c r="E455" s="125">
        <v>505</v>
      </c>
      <c r="F455" s="125" t="s">
        <v>927</v>
      </c>
      <c r="G455" s="326" t="s">
        <v>6085</v>
      </c>
      <c r="H455" s="326" t="s">
        <v>5637</v>
      </c>
      <c r="I455" s="40" t="s">
        <v>5678</v>
      </c>
      <c r="J455" s="407" t="s">
        <v>6086</v>
      </c>
      <c r="K455" s="40" t="s">
        <v>5640</v>
      </c>
      <c r="L455" s="40" t="s">
        <v>136</v>
      </c>
      <c r="M455" s="40" t="s">
        <v>136</v>
      </c>
      <c r="N455" s="433">
        <f t="shared" si="7"/>
        <v>0</v>
      </c>
      <c r="O455" s="451"/>
      <c r="P455" s="125"/>
      <c r="Q455" s="125"/>
      <c r="R455" s="451"/>
      <c r="S455" s="451"/>
      <c r="T455" s="551"/>
      <c r="U455" s="551"/>
      <c r="V455" s="479"/>
      <c r="W455" s="125"/>
      <c r="X455" s="125"/>
      <c r="Y455" s="451"/>
      <c r="Z455" s="451"/>
      <c r="AA455" s="551"/>
      <c r="AB455" s="551"/>
      <c r="AC455" s="128"/>
    </row>
    <row r="456" spans="1:29" ht="26.25" hidden="1">
      <c r="A456" s="585" t="s">
        <v>6127</v>
      </c>
      <c r="B456" s="585" t="s">
        <v>6128</v>
      </c>
      <c r="C456" s="585" t="s">
        <v>6129</v>
      </c>
      <c r="D456" s="585" t="s">
        <v>6130</v>
      </c>
      <c r="E456" s="585">
        <v>507</v>
      </c>
      <c r="F456" s="552" t="s">
        <v>6131</v>
      </c>
      <c r="G456" s="425" t="s">
        <v>6132</v>
      </c>
      <c r="H456" s="40" t="s">
        <v>5637</v>
      </c>
      <c r="I456" s="425" t="s">
        <v>5678</v>
      </c>
      <c r="J456" s="425">
        <v>28.8</v>
      </c>
      <c r="K456" s="425"/>
      <c r="L456" s="425">
        <v>1</v>
      </c>
      <c r="M456" s="404" t="s">
        <v>136</v>
      </c>
      <c r="N456" s="433">
        <f t="shared" si="7"/>
        <v>1</v>
      </c>
      <c r="O456" s="552"/>
      <c r="P456" s="552"/>
      <c r="Q456" s="487"/>
      <c r="R456" s="487"/>
      <c r="S456" s="553"/>
      <c r="T456" s="554"/>
      <c r="U456" s="552"/>
      <c r="V456" s="552"/>
      <c r="W456" s="552"/>
      <c r="X456" s="487"/>
      <c r="Y456" s="487"/>
      <c r="Z456" s="553"/>
      <c r="AA456" s="552"/>
      <c r="AB456" s="552"/>
      <c r="AC456" s="552"/>
    </row>
    <row r="457" spans="1:29" ht="26.25" hidden="1">
      <c r="A457" s="125" t="s">
        <v>923</v>
      </c>
      <c r="B457" s="125" t="s">
        <v>65</v>
      </c>
      <c r="C457" s="125" t="s">
        <v>827</v>
      </c>
      <c r="D457" s="125" t="s">
        <v>823</v>
      </c>
      <c r="E457" s="125">
        <v>510</v>
      </c>
      <c r="F457" s="125" t="s">
        <v>924</v>
      </c>
      <c r="G457" s="326" t="s">
        <v>6087</v>
      </c>
      <c r="H457" s="326" t="s">
        <v>5637</v>
      </c>
      <c r="I457" s="40" t="s">
        <v>5678</v>
      </c>
      <c r="J457" s="407" t="s">
        <v>6054</v>
      </c>
      <c r="K457" s="40" t="s">
        <v>3961</v>
      </c>
      <c r="L457" s="40">
        <v>1</v>
      </c>
      <c r="M457" s="40">
        <v>1</v>
      </c>
      <c r="N457" s="433">
        <f t="shared" si="7"/>
        <v>2</v>
      </c>
      <c r="O457" s="451"/>
      <c r="P457" s="125"/>
      <c r="Q457" s="125"/>
      <c r="R457" s="451"/>
      <c r="S457" s="451"/>
      <c r="T457" s="451"/>
      <c r="U457" s="451"/>
      <c r="V457" s="479"/>
      <c r="W457" s="125"/>
      <c r="X457" s="125"/>
      <c r="Y457" s="451"/>
      <c r="Z457" s="451"/>
      <c r="AA457" s="451"/>
      <c r="AB457" s="451"/>
      <c r="AC457" s="128"/>
    </row>
    <row r="458" spans="1:29" ht="26.25" hidden="1">
      <c r="A458" s="586" t="s">
        <v>921</v>
      </c>
      <c r="B458" s="586" t="s">
        <v>65</v>
      </c>
      <c r="C458" s="587" t="s">
        <v>827</v>
      </c>
      <c r="D458" s="586" t="s">
        <v>823</v>
      </c>
      <c r="E458" s="586">
        <v>513</v>
      </c>
      <c r="F458" s="587" t="s">
        <v>922</v>
      </c>
      <c r="G458" s="419" t="s">
        <v>4040</v>
      </c>
      <c r="H458" s="419" t="s">
        <v>5637</v>
      </c>
      <c r="I458" s="419" t="s">
        <v>5678</v>
      </c>
      <c r="J458" s="423" t="s">
        <v>6054</v>
      </c>
      <c r="K458" s="40" t="s">
        <v>3961</v>
      </c>
      <c r="L458" s="40">
        <v>1</v>
      </c>
      <c r="M458" s="40">
        <v>1</v>
      </c>
      <c r="N458" s="433">
        <f t="shared" si="7"/>
        <v>2</v>
      </c>
      <c r="O458" s="451"/>
      <c r="P458" s="125"/>
      <c r="Q458" s="125"/>
      <c r="R458" s="451"/>
      <c r="S458" s="545"/>
      <c r="T458" s="451"/>
      <c r="U458" s="432"/>
      <c r="V458" s="479"/>
      <c r="W458" s="125"/>
      <c r="X458" s="125"/>
      <c r="Y458" s="451"/>
      <c r="Z458" s="545"/>
      <c r="AA458" s="451"/>
      <c r="AB458" s="451"/>
      <c r="AC458" s="128"/>
    </row>
    <row r="459" spans="1:29" ht="26.25" hidden="1">
      <c r="A459" s="125" t="s">
        <v>919</v>
      </c>
      <c r="B459" s="125" t="s">
        <v>65</v>
      </c>
      <c r="C459" s="125" t="s">
        <v>827</v>
      </c>
      <c r="D459" s="125" t="s">
        <v>823</v>
      </c>
      <c r="E459" s="125">
        <v>515</v>
      </c>
      <c r="F459" s="125" t="s">
        <v>920</v>
      </c>
      <c r="G459" s="326" t="s">
        <v>6088</v>
      </c>
      <c r="H459" s="326" t="s">
        <v>5637</v>
      </c>
      <c r="I459" s="40" t="s">
        <v>5678</v>
      </c>
      <c r="J459" s="407" t="s">
        <v>6089</v>
      </c>
      <c r="K459" s="40" t="s">
        <v>3961</v>
      </c>
      <c r="L459" s="40">
        <v>1</v>
      </c>
      <c r="M459" s="40">
        <v>1</v>
      </c>
      <c r="N459" s="433">
        <f t="shared" si="7"/>
        <v>2</v>
      </c>
      <c r="O459" s="451"/>
      <c r="P459" s="125"/>
      <c r="Q459" s="125"/>
      <c r="R459" s="451"/>
      <c r="S459" s="451"/>
      <c r="T459" s="451"/>
      <c r="U459" s="451"/>
      <c r="V459" s="479"/>
      <c r="W459" s="125"/>
      <c r="X459" s="125"/>
      <c r="Y459" s="451"/>
      <c r="Z459" s="545"/>
      <c r="AA459" s="451"/>
      <c r="AB459" s="451"/>
      <c r="AC459" s="128"/>
    </row>
    <row r="460" spans="1:29" ht="26.25" hidden="1">
      <c r="A460" s="586" t="s">
        <v>917</v>
      </c>
      <c r="B460" s="586" t="s">
        <v>65</v>
      </c>
      <c r="C460" s="587" t="s">
        <v>827</v>
      </c>
      <c r="D460" s="586" t="s">
        <v>823</v>
      </c>
      <c r="E460" s="586">
        <v>517</v>
      </c>
      <c r="F460" s="587" t="s">
        <v>918</v>
      </c>
      <c r="G460" s="419" t="s">
        <v>4048</v>
      </c>
      <c r="H460" s="419" t="s">
        <v>5637</v>
      </c>
      <c r="I460" s="419" t="s">
        <v>5678</v>
      </c>
      <c r="J460" s="423" t="s">
        <v>6054</v>
      </c>
      <c r="K460" s="40" t="s">
        <v>5640</v>
      </c>
      <c r="L460" s="40">
        <v>1</v>
      </c>
      <c r="M460" s="40" t="s">
        <v>136</v>
      </c>
      <c r="N460" s="433">
        <f t="shared" si="7"/>
        <v>1</v>
      </c>
      <c r="O460" s="451"/>
      <c r="P460" s="125"/>
      <c r="Q460" s="125"/>
      <c r="R460" s="451"/>
      <c r="S460" s="545"/>
      <c r="T460" s="451"/>
      <c r="U460" s="451"/>
      <c r="V460" s="479"/>
      <c r="W460" s="125"/>
      <c r="X460" s="125"/>
      <c r="Y460" s="451"/>
      <c r="Z460" s="545"/>
      <c r="AA460" s="451"/>
      <c r="AB460" s="451"/>
      <c r="AC460" s="128"/>
    </row>
    <row r="461" spans="1:29" ht="26.25" hidden="1">
      <c r="A461" s="125" t="s">
        <v>914</v>
      </c>
      <c r="B461" s="125" t="s">
        <v>65</v>
      </c>
      <c r="C461" s="125" t="s">
        <v>827</v>
      </c>
      <c r="D461" s="125" t="s">
        <v>823</v>
      </c>
      <c r="E461" s="125">
        <v>521</v>
      </c>
      <c r="F461" s="125" t="s">
        <v>915</v>
      </c>
      <c r="G461" s="326" t="s">
        <v>6090</v>
      </c>
      <c r="H461" s="326" t="s">
        <v>5637</v>
      </c>
      <c r="I461" s="40" t="s">
        <v>5678</v>
      </c>
      <c r="J461" s="407" t="s">
        <v>6091</v>
      </c>
      <c r="K461" s="40" t="s">
        <v>3961</v>
      </c>
      <c r="L461" s="40">
        <v>1</v>
      </c>
      <c r="M461" s="40">
        <v>1</v>
      </c>
      <c r="N461" s="433">
        <f t="shared" si="7"/>
        <v>2</v>
      </c>
      <c r="O461" s="451"/>
      <c r="P461" s="151"/>
      <c r="Q461" s="125"/>
      <c r="R461" s="451"/>
      <c r="S461" s="546"/>
      <c r="T461" s="151"/>
      <c r="U461" s="151"/>
      <c r="V461" s="151"/>
      <c r="W461" s="151"/>
      <c r="X461" s="125"/>
      <c r="Y461" s="451"/>
      <c r="Z461" s="546"/>
      <c r="AA461" s="151"/>
      <c r="AB461" s="151"/>
      <c r="AC461" s="128"/>
    </row>
    <row r="462" spans="1:29" ht="26.25" hidden="1">
      <c r="A462" s="125" t="s">
        <v>912</v>
      </c>
      <c r="B462" s="125" t="s">
        <v>65</v>
      </c>
      <c r="C462" s="125" t="s">
        <v>827</v>
      </c>
      <c r="D462" s="125" t="s">
        <v>823</v>
      </c>
      <c r="E462" s="125">
        <v>523</v>
      </c>
      <c r="F462" s="125" t="s">
        <v>4061</v>
      </c>
      <c r="G462" s="326" t="s">
        <v>6092</v>
      </c>
      <c r="H462" s="326" t="s">
        <v>2685</v>
      </c>
      <c r="I462" s="40" t="s">
        <v>5678</v>
      </c>
      <c r="J462" s="407" t="s">
        <v>6056</v>
      </c>
      <c r="K462" s="40" t="s">
        <v>3961</v>
      </c>
      <c r="L462" s="40">
        <v>1</v>
      </c>
      <c r="M462" s="40">
        <v>1</v>
      </c>
      <c r="N462" s="433">
        <f t="shared" si="7"/>
        <v>2</v>
      </c>
      <c r="O462" s="451"/>
      <c r="P462" s="125"/>
      <c r="Q462" s="125"/>
      <c r="R462" s="451"/>
      <c r="S462" s="151"/>
      <c r="T462" s="151"/>
      <c r="U462" s="151"/>
      <c r="V462" s="151"/>
      <c r="W462" s="151"/>
      <c r="X462" s="125"/>
      <c r="Y462" s="451"/>
      <c r="Z462" s="151"/>
      <c r="AA462" s="151"/>
      <c r="AB462" s="151"/>
      <c r="AC462" s="555"/>
    </row>
    <row r="463" spans="1:29" ht="26.25" hidden="1">
      <c r="A463" s="586" t="s">
        <v>910</v>
      </c>
      <c r="B463" s="586" t="s">
        <v>65</v>
      </c>
      <c r="C463" s="587" t="s">
        <v>827</v>
      </c>
      <c r="D463" s="586" t="s">
        <v>823</v>
      </c>
      <c r="E463" s="586">
        <v>526</v>
      </c>
      <c r="F463" s="587" t="s">
        <v>911</v>
      </c>
      <c r="G463" s="419" t="s">
        <v>4067</v>
      </c>
      <c r="H463" s="419" t="s">
        <v>2685</v>
      </c>
      <c r="I463" s="419" t="s">
        <v>5678</v>
      </c>
      <c r="J463" s="423" t="s">
        <v>5887</v>
      </c>
      <c r="K463" s="40" t="s">
        <v>5640</v>
      </c>
      <c r="L463" s="40">
        <v>1</v>
      </c>
      <c r="M463" s="40">
        <v>1</v>
      </c>
      <c r="N463" s="433">
        <f t="shared" si="7"/>
        <v>2</v>
      </c>
      <c r="O463" s="451"/>
      <c r="P463" s="125"/>
      <c r="Q463" s="125"/>
      <c r="R463" s="451"/>
      <c r="S463" s="545"/>
      <c r="T463" s="451"/>
      <c r="U463" s="451"/>
      <c r="V463" s="479"/>
      <c r="W463" s="125"/>
      <c r="X463" s="125"/>
      <c r="Y463" s="451"/>
      <c r="Z463" s="545"/>
      <c r="AA463" s="451"/>
      <c r="AB463" s="451"/>
      <c r="AC463" s="128"/>
    </row>
    <row r="464" spans="1:29" ht="26.25" hidden="1">
      <c r="A464" s="125" t="s">
        <v>904</v>
      </c>
      <c r="B464" s="125" t="s">
        <v>65</v>
      </c>
      <c r="C464" s="125" t="s">
        <v>827</v>
      </c>
      <c r="D464" s="125" t="s">
        <v>823</v>
      </c>
      <c r="E464" s="125">
        <v>529</v>
      </c>
      <c r="F464" s="125" t="s">
        <v>905</v>
      </c>
      <c r="G464" s="326" t="s">
        <v>6093</v>
      </c>
      <c r="H464" s="326" t="s">
        <v>5637</v>
      </c>
      <c r="I464" s="40" t="s">
        <v>5678</v>
      </c>
      <c r="J464" s="407" t="s">
        <v>6054</v>
      </c>
      <c r="K464" s="40" t="s">
        <v>3352</v>
      </c>
      <c r="L464" s="40">
        <v>1</v>
      </c>
      <c r="M464" s="40">
        <v>1</v>
      </c>
      <c r="N464" s="433">
        <f t="shared" si="7"/>
        <v>2</v>
      </c>
      <c r="O464" s="451"/>
      <c r="P464" s="125"/>
      <c r="Q464" s="125"/>
      <c r="R464" s="451"/>
      <c r="S464" s="545"/>
      <c r="T464" s="451"/>
      <c r="U464" s="451"/>
      <c r="V464" s="479"/>
      <c r="W464" s="125"/>
      <c r="X464" s="125"/>
      <c r="Y464" s="451"/>
      <c r="Z464" s="545"/>
      <c r="AA464" s="451"/>
      <c r="AB464" s="451"/>
      <c r="AC464" s="128"/>
    </row>
    <row r="465" spans="1:29" ht="26.25" hidden="1">
      <c r="A465" s="586" t="s">
        <v>903</v>
      </c>
      <c r="B465" s="586" t="s">
        <v>65</v>
      </c>
      <c r="C465" s="587" t="s">
        <v>827</v>
      </c>
      <c r="D465" s="586" t="s">
        <v>823</v>
      </c>
      <c r="E465" s="586">
        <v>530</v>
      </c>
      <c r="F465" s="587" t="s">
        <v>562</v>
      </c>
      <c r="G465" s="419" t="s">
        <v>4081</v>
      </c>
      <c r="H465" s="419" t="s">
        <v>2685</v>
      </c>
      <c r="I465" s="419" t="s">
        <v>5678</v>
      </c>
      <c r="J465" s="423" t="s">
        <v>6094</v>
      </c>
      <c r="K465" s="40" t="s">
        <v>5640</v>
      </c>
      <c r="L465" s="40">
        <v>1</v>
      </c>
      <c r="M465" s="40" t="s">
        <v>136</v>
      </c>
      <c r="N465" s="433">
        <f t="shared" si="7"/>
        <v>1</v>
      </c>
      <c r="O465" s="451"/>
      <c r="P465" s="125"/>
      <c r="Q465" s="125"/>
      <c r="R465" s="451"/>
      <c r="S465" s="545"/>
      <c r="T465" s="451"/>
      <c r="U465" s="451"/>
      <c r="V465" s="479"/>
      <c r="W465" s="125"/>
      <c r="X465" s="125"/>
      <c r="Y465" s="451"/>
      <c r="Z465" s="545"/>
      <c r="AA465" s="451"/>
      <c r="AB465" s="451"/>
      <c r="AC465" s="128"/>
    </row>
    <row r="466" spans="1:29" ht="26.25" hidden="1">
      <c r="A466" s="586" t="s">
        <v>900</v>
      </c>
      <c r="B466" s="586" t="s">
        <v>65</v>
      </c>
      <c r="C466" s="587" t="s">
        <v>827</v>
      </c>
      <c r="D466" s="586" t="s">
        <v>823</v>
      </c>
      <c r="E466" s="586">
        <v>531</v>
      </c>
      <c r="F466" s="587" t="s">
        <v>901</v>
      </c>
      <c r="G466" s="419" t="s">
        <v>4084</v>
      </c>
      <c r="H466" s="419" t="s">
        <v>2685</v>
      </c>
      <c r="I466" s="419" t="s">
        <v>5678</v>
      </c>
      <c r="J466" s="423" t="s">
        <v>6095</v>
      </c>
      <c r="K466" s="40" t="s">
        <v>5640</v>
      </c>
      <c r="L466" s="40" t="s">
        <v>136</v>
      </c>
      <c r="M466" s="40" t="s">
        <v>136</v>
      </c>
      <c r="N466" s="433">
        <f t="shared" si="7"/>
        <v>0</v>
      </c>
      <c r="O466" s="451"/>
      <c r="P466" s="125"/>
      <c r="Q466" s="125"/>
      <c r="R466" s="451"/>
      <c r="S466" s="545"/>
      <c r="T466" s="451"/>
      <c r="U466" s="451"/>
      <c r="V466" s="479"/>
      <c r="W466" s="125"/>
      <c r="X466" s="125"/>
      <c r="Y466" s="451"/>
      <c r="Z466" s="545"/>
      <c r="AA466" s="451"/>
      <c r="AB466" s="451"/>
      <c r="AC466" s="128"/>
    </row>
    <row r="467" spans="1:29" ht="26.25" hidden="1">
      <c r="A467" s="125" t="s">
        <v>898</v>
      </c>
      <c r="B467" s="125" t="s">
        <v>65</v>
      </c>
      <c r="C467" s="125" t="s">
        <v>827</v>
      </c>
      <c r="D467" s="125" t="s">
        <v>823</v>
      </c>
      <c r="E467" s="125">
        <v>532</v>
      </c>
      <c r="F467" s="125" t="s">
        <v>429</v>
      </c>
      <c r="G467" s="326" t="s">
        <v>6096</v>
      </c>
      <c r="H467" s="326" t="s">
        <v>2685</v>
      </c>
      <c r="I467" s="40" t="s">
        <v>5678</v>
      </c>
      <c r="J467" s="407" t="s">
        <v>6097</v>
      </c>
      <c r="K467" s="40" t="s">
        <v>5640</v>
      </c>
      <c r="L467" s="40">
        <v>1</v>
      </c>
      <c r="M467" s="40" t="s">
        <v>136</v>
      </c>
      <c r="N467" s="433">
        <f t="shared" si="7"/>
        <v>1</v>
      </c>
      <c r="O467" s="451"/>
      <c r="P467" s="151"/>
      <c r="Q467" s="125"/>
      <c r="R467" s="451"/>
      <c r="S467" s="546"/>
      <c r="T467" s="151"/>
      <c r="U467" s="151"/>
      <c r="V467" s="151"/>
      <c r="W467" s="151"/>
      <c r="X467" s="125"/>
      <c r="Y467" s="451"/>
      <c r="Z467" s="546"/>
      <c r="AA467" s="151"/>
      <c r="AB467" s="151"/>
      <c r="AC467" s="128"/>
    </row>
    <row r="468" spans="1:29" ht="26.25" hidden="1">
      <c r="A468" s="586" t="s">
        <v>896</v>
      </c>
      <c r="B468" s="586" t="s">
        <v>65</v>
      </c>
      <c r="C468" s="587" t="s">
        <v>827</v>
      </c>
      <c r="D468" s="586" t="s">
        <v>823</v>
      </c>
      <c r="E468" s="586">
        <v>535</v>
      </c>
      <c r="F468" s="587" t="s">
        <v>5535</v>
      </c>
      <c r="G468" s="419" t="s">
        <v>4088</v>
      </c>
      <c r="H468" s="419" t="s">
        <v>2685</v>
      </c>
      <c r="I468" s="419" t="s">
        <v>5678</v>
      </c>
      <c r="J468" s="423" t="s">
        <v>6057</v>
      </c>
      <c r="K468" s="40" t="s">
        <v>5640</v>
      </c>
      <c r="L468" s="40">
        <v>1</v>
      </c>
      <c r="M468" s="40" t="s">
        <v>136</v>
      </c>
      <c r="N468" s="433">
        <f t="shared" si="7"/>
        <v>1</v>
      </c>
      <c r="O468" s="451"/>
      <c r="P468" s="125"/>
      <c r="Q468" s="125"/>
      <c r="R468" s="451"/>
      <c r="S468" s="451"/>
      <c r="T468" s="451"/>
      <c r="U468" s="451"/>
      <c r="V468" s="479"/>
      <c r="W468" s="125"/>
      <c r="X468" s="125"/>
      <c r="Y468" s="451"/>
      <c r="Z468" s="545"/>
      <c r="AA468" s="451"/>
      <c r="AB468" s="451"/>
      <c r="AC468" s="128"/>
    </row>
    <row r="469" spans="1:29" ht="26.25" hidden="1">
      <c r="A469" s="125" t="s">
        <v>894</v>
      </c>
      <c r="B469" s="125" t="s">
        <v>65</v>
      </c>
      <c r="C469" s="125" t="s">
        <v>827</v>
      </c>
      <c r="D469" s="125" t="s">
        <v>823</v>
      </c>
      <c r="E469" s="125">
        <v>536</v>
      </c>
      <c r="F469" s="125" t="s">
        <v>895</v>
      </c>
      <c r="G469" s="326" t="s">
        <v>6098</v>
      </c>
      <c r="H469" s="326" t="s">
        <v>2685</v>
      </c>
      <c r="I469" s="40" t="s">
        <v>5678</v>
      </c>
      <c r="J469" s="407" t="s">
        <v>6099</v>
      </c>
      <c r="K469" s="40" t="s">
        <v>5640</v>
      </c>
      <c r="L469" s="40">
        <v>1</v>
      </c>
      <c r="M469" s="40">
        <v>1</v>
      </c>
      <c r="N469" s="433">
        <f t="shared" si="7"/>
        <v>2</v>
      </c>
      <c r="O469" s="451"/>
      <c r="P469" s="125"/>
      <c r="Q469" s="125"/>
      <c r="R469" s="451"/>
      <c r="S469" s="545"/>
      <c r="T469" s="451"/>
      <c r="U469" s="451"/>
      <c r="V469" s="479"/>
      <c r="W469" s="125"/>
      <c r="X469" s="125"/>
      <c r="Y469" s="451"/>
      <c r="Z469" s="545"/>
      <c r="AA469" s="451"/>
      <c r="AB469" s="451"/>
      <c r="AC469" s="128"/>
    </row>
    <row r="470" spans="1:29" ht="26.25" hidden="1">
      <c r="A470" s="125" t="s">
        <v>891</v>
      </c>
      <c r="B470" s="125" t="s">
        <v>65</v>
      </c>
      <c r="C470" s="125" t="s">
        <v>827</v>
      </c>
      <c r="D470" s="125" t="s">
        <v>823</v>
      </c>
      <c r="E470" s="125">
        <v>537</v>
      </c>
      <c r="F470" s="125" t="s">
        <v>892</v>
      </c>
      <c r="G470" s="326" t="s">
        <v>6100</v>
      </c>
      <c r="H470" s="326" t="s">
        <v>5637</v>
      </c>
      <c r="I470" s="40" t="s">
        <v>5678</v>
      </c>
      <c r="J470" s="407" t="s">
        <v>6101</v>
      </c>
      <c r="K470" s="40" t="s">
        <v>3961</v>
      </c>
      <c r="L470" s="40">
        <v>1</v>
      </c>
      <c r="M470" s="40">
        <v>1</v>
      </c>
      <c r="N470" s="433">
        <f t="shared" si="7"/>
        <v>2</v>
      </c>
      <c r="O470" s="451"/>
      <c r="P470" s="125"/>
      <c r="Q470" s="125"/>
      <c r="R470" s="451"/>
      <c r="S470" s="545"/>
      <c r="T470" s="451"/>
      <c r="U470" s="451"/>
      <c r="V470" s="479"/>
      <c r="W470" s="125"/>
      <c r="X470" s="125"/>
      <c r="Y470" s="451"/>
      <c r="Z470" s="545"/>
      <c r="AA470" s="451"/>
      <c r="AB470" s="451"/>
      <c r="AC470" s="128"/>
    </row>
    <row r="471" spans="1:29" ht="26.25" hidden="1">
      <c r="A471" s="125" t="s">
        <v>889</v>
      </c>
      <c r="B471" s="125" t="s">
        <v>65</v>
      </c>
      <c r="C471" s="125" t="s">
        <v>827</v>
      </c>
      <c r="D471" s="125" t="s">
        <v>823</v>
      </c>
      <c r="E471" s="125">
        <v>538</v>
      </c>
      <c r="F471" s="125" t="s">
        <v>890</v>
      </c>
      <c r="G471" s="326" t="s">
        <v>6102</v>
      </c>
      <c r="H471" s="326" t="s">
        <v>5637</v>
      </c>
      <c r="I471" s="40" t="s">
        <v>5678</v>
      </c>
      <c r="J471" s="407" t="s">
        <v>6079</v>
      </c>
      <c r="K471" s="40" t="s">
        <v>3961</v>
      </c>
      <c r="L471" s="40">
        <v>1</v>
      </c>
      <c r="M471" s="40" t="s">
        <v>136</v>
      </c>
      <c r="N471" s="433">
        <f t="shared" si="7"/>
        <v>1</v>
      </c>
      <c r="O471" s="451"/>
      <c r="P471" s="125"/>
      <c r="Q471" s="125"/>
      <c r="R471" s="451"/>
      <c r="S471" s="545"/>
      <c r="T471" s="451"/>
      <c r="U471" s="451"/>
      <c r="V471" s="479"/>
      <c r="W471" s="125"/>
      <c r="X471" s="125"/>
      <c r="Y471" s="451"/>
      <c r="Z471" s="545"/>
      <c r="AA471" s="451"/>
      <c r="AB471" s="451"/>
      <c r="AC471" s="128"/>
    </row>
    <row r="472" spans="1:29" ht="26.25" hidden="1">
      <c r="A472" s="586" t="s">
        <v>887</v>
      </c>
      <c r="B472" s="586" t="s">
        <v>65</v>
      </c>
      <c r="C472" s="587" t="s">
        <v>827</v>
      </c>
      <c r="D472" s="586" t="s">
        <v>823</v>
      </c>
      <c r="E472" s="586">
        <v>539</v>
      </c>
      <c r="F472" s="587" t="s">
        <v>888</v>
      </c>
      <c r="G472" s="419" t="s">
        <v>4106</v>
      </c>
      <c r="H472" s="419" t="s">
        <v>2685</v>
      </c>
      <c r="I472" s="419" t="s">
        <v>5678</v>
      </c>
      <c r="J472" s="423" t="s">
        <v>6103</v>
      </c>
      <c r="K472" s="40" t="s">
        <v>5640</v>
      </c>
      <c r="L472" s="40" t="s">
        <v>136</v>
      </c>
      <c r="M472" s="40" t="s">
        <v>136</v>
      </c>
      <c r="N472" s="433">
        <f t="shared" si="7"/>
        <v>0</v>
      </c>
      <c r="O472" s="451"/>
      <c r="P472" s="125"/>
      <c r="Q472" s="125"/>
      <c r="R472" s="451"/>
      <c r="S472" s="451"/>
      <c r="T472" s="451"/>
      <c r="U472" s="451"/>
      <c r="V472" s="479"/>
      <c r="W472" s="125"/>
      <c r="X472" s="125"/>
      <c r="Y472" s="451"/>
      <c r="Z472" s="545"/>
      <c r="AA472" s="451"/>
      <c r="AB472" s="451"/>
      <c r="AC472" s="128"/>
    </row>
    <row r="473" spans="1:29" ht="26.25" hidden="1">
      <c r="A473" s="586" t="s">
        <v>886</v>
      </c>
      <c r="B473" s="586" t="s">
        <v>65</v>
      </c>
      <c r="C473" s="587" t="s">
        <v>827</v>
      </c>
      <c r="D473" s="586" t="s">
        <v>823</v>
      </c>
      <c r="E473" s="586">
        <v>540</v>
      </c>
      <c r="F473" s="587" t="s">
        <v>794</v>
      </c>
      <c r="G473" s="419" t="s">
        <v>4107</v>
      </c>
      <c r="H473" s="419" t="s">
        <v>2685</v>
      </c>
      <c r="I473" s="419" t="s">
        <v>5678</v>
      </c>
      <c r="J473" s="423" t="s">
        <v>6104</v>
      </c>
      <c r="K473" s="40" t="s">
        <v>5640</v>
      </c>
      <c r="L473" s="40" t="s">
        <v>136</v>
      </c>
      <c r="M473" s="40">
        <v>1</v>
      </c>
      <c r="N473" s="433">
        <f t="shared" si="7"/>
        <v>1</v>
      </c>
      <c r="O473" s="451"/>
      <c r="P473" s="125"/>
      <c r="Q473" s="125"/>
      <c r="R473" s="451"/>
      <c r="S473" s="451"/>
      <c r="T473" s="451"/>
      <c r="U473" s="451"/>
      <c r="V473" s="479"/>
      <c r="W473" s="125"/>
      <c r="X473" s="125"/>
      <c r="Y473" s="451"/>
      <c r="Z473" s="545"/>
      <c r="AA473" s="451"/>
      <c r="AB473" s="451"/>
      <c r="AC473" s="128"/>
    </row>
    <row r="474" spans="1:29" ht="26.25" hidden="1">
      <c r="A474" s="151" t="s">
        <v>883</v>
      </c>
      <c r="B474" s="151" t="s">
        <v>65</v>
      </c>
      <c r="C474" s="151" t="s">
        <v>66</v>
      </c>
      <c r="D474" s="151" t="s">
        <v>823</v>
      </c>
      <c r="E474" s="151">
        <v>601</v>
      </c>
      <c r="F474" s="151" t="s">
        <v>884</v>
      </c>
      <c r="G474" s="145" t="s">
        <v>2218</v>
      </c>
      <c r="H474" s="145" t="s">
        <v>2685</v>
      </c>
      <c r="I474" s="145" t="s">
        <v>5648</v>
      </c>
      <c r="J474" s="407" t="s">
        <v>6105</v>
      </c>
      <c r="K474" s="40" t="s">
        <v>5640</v>
      </c>
      <c r="L474" s="40" t="s">
        <v>136</v>
      </c>
      <c r="M474" s="40">
        <v>1</v>
      </c>
      <c r="N474" s="433">
        <f t="shared" si="7"/>
        <v>1</v>
      </c>
      <c r="O474" s="451"/>
      <c r="P474" s="125"/>
      <c r="Q474" s="125"/>
      <c r="R474" s="451"/>
      <c r="S474" s="545"/>
      <c r="T474" s="451"/>
      <c r="U474" s="451"/>
      <c r="V474" s="479"/>
      <c r="W474" s="125"/>
      <c r="X474" s="125"/>
      <c r="Y474" s="451"/>
      <c r="Z474" s="545"/>
      <c r="AA474" s="451"/>
      <c r="AB474" s="451"/>
      <c r="AC474" s="128"/>
    </row>
    <row r="475" spans="1:29" ht="26.25" hidden="1">
      <c r="A475" s="151" t="s">
        <v>881</v>
      </c>
      <c r="B475" s="151" t="s">
        <v>65</v>
      </c>
      <c r="C475" s="151" t="s">
        <v>66</v>
      </c>
      <c r="D475" s="151" t="s">
        <v>823</v>
      </c>
      <c r="E475" s="151">
        <v>605</v>
      </c>
      <c r="F475" s="151" t="s">
        <v>882</v>
      </c>
      <c r="G475" s="145" t="s">
        <v>2219</v>
      </c>
      <c r="H475" s="145" t="s">
        <v>5637</v>
      </c>
      <c r="I475" s="40" t="s">
        <v>5648</v>
      </c>
      <c r="J475" s="407" t="s">
        <v>6106</v>
      </c>
      <c r="K475" s="40" t="s">
        <v>5640</v>
      </c>
      <c r="L475" s="40">
        <v>1</v>
      </c>
      <c r="M475" s="40" t="s">
        <v>136</v>
      </c>
      <c r="N475" s="433">
        <f t="shared" si="7"/>
        <v>1</v>
      </c>
      <c r="O475" s="451"/>
      <c r="P475" s="125"/>
      <c r="Q475" s="125"/>
      <c r="R475" s="451"/>
      <c r="S475" s="451"/>
      <c r="T475" s="451"/>
      <c r="U475" s="451"/>
      <c r="V475" s="451"/>
      <c r="W475" s="451"/>
      <c r="X475" s="125"/>
      <c r="Y475" s="451"/>
      <c r="Z475" s="479"/>
      <c r="AA475" s="451"/>
      <c r="AB475" s="125"/>
      <c r="AC475" s="128"/>
    </row>
    <row r="476" spans="1:29" ht="26.25" hidden="1">
      <c r="A476" s="125" t="s">
        <v>878</v>
      </c>
      <c r="B476" s="125" t="s">
        <v>65</v>
      </c>
      <c r="C476" s="125" t="s">
        <v>827</v>
      </c>
      <c r="D476" s="125" t="s">
        <v>823</v>
      </c>
      <c r="E476" s="125">
        <v>606</v>
      </c>
      <c r="F476" s="125" t="s">
        <v>879</v>
      </c>
      <c r="G476" s="326" t="s">
        <v>6107</v>
      </c>
      <c r="H476" s="326" t="s">
        <v>2685</v>
      </c>
      <c r="I476" s="40" t="s">
        <v>5678</v>
      </c>
      <c r="J476" s="407" t="s">
        <v>6108</v>
      </c>
      <c r="K476" s="40" t="s">
        <v>5640</v>
      </c>
      <c r="L476" s="40">
        <v>1</v>
      </c>
      <c r="M476" s="40" t="s">
        <v>136</v>
      </c>
      <c r="N476" s="433">
        <f t="shared" si="7"/>
        <v>1</v>
      </c>
      <c r="O476" s="451"/>
      <c r="P476" s="125"/>
      <c r="Q476" s="125"/>
      <c r="R476" s="451"/>
      <c r="S476" s="545"/>
      <c r="T476" s="451"/>
      <c r="U476" s="451"/>
      <c r="V476" s="479"/>
      <c r="W476" s="125"/>
      <c r="X476" s="125"/>
      <c r="Y476" s="451"/>
      <c r="Z476" s="545"/>
      <c r="AA476" s="451"/>
      <c r="AB476" s="451"/>
      <c r="AC476" s="128"/>
    </row>
    <row r="477" spans="1:29" ht="26.25" hidden="1">
      <c r="A477" s="151" t="s">
        <v>875</v>
      </c>
      <c r="B477" s="151" t="s">
        <v>65</v>
      </c>
      <c r="C477" s="151" t="s">
        <v>66</v>
      </c>
      <c r="D477" s="151" t="s">
        <v>823</v>
      </c>
      <c r="E477" s="151">
        <v>610</v>
      </c>
      <c r="F477" s="151" t="s">
        <v>876</v>
      </c>
      <c r="G477" s="145" t="s">
        <v>2220</v>
      </c>
      <c r="H477" s="145" t="s">
        <v>2685</v>
      </c>
      <c r="I477" s="40" t="s">
        <v>5648</v>
      </c>
      <c r="J477" s="407" t="s">
        <v>6056</v>
      </c>
      <c r="K477" s="40" t="s">
        <v>5640</v>
      </c>
      <c r="L477" s="40">
        <v>1</v>
      </c>
      <c r="M477" s="40">
        <v>1</v>
      </c>
      <c r="N477" s="433">
        <f t="shared" si="7"/>
        <v>2</v>
      </c>
      <c r="O477" s="451"/>
      <c r="P477" s="125"/>
      <c r="Q477" s="125"/>
      <c r="R477" s="451"/>
      <c r="S477" s="451"/>
      <c r="T477" s="451"/>
      <c r="U477" s="451"/>
      <c r="V477" s="479"/>
      <c r="W477" s="125"/>
      <c r="X477" s="125"/>
      <c r="Y477" s="451"/>
      <c r="Z477" s="550"/>
      <c r="AA477" s="451"/>
      <c r="AB477" s="479"/>
      <c r="AC477" s="128"/>
    </row>
    <row r="478" spans="1:29" ht="26.25" hidden="1">
      <c r="A478" s="151" t="s">
        <v>872</v>
      </c>
      <c r="B478" s="151" t="s">
        <v>65</v>
      </c>
      <c r="C478" s="151" t="s">
        <v>66</v>
      </c>
      <c r="D478" s="151" t="s">
        <v>823</v>
      </c>
      <c r="E478" s="151">
        <v>614</v>
      </c>
      <c r="F478" s="151" t="s">
        <v>873</v>
      </c>
      <c r="G478" s="145" t="s">
        <v>2222</v>
      </c>
      <c r="H478" s="145" t="s">
        <v>2685</v>
      </c>
      <c r="I478" s="40" t="s">
        <v>5648</v>
      </c>
      <c r="J478" s="407" t="s">
        <v>6056</v>
      </c>
      <c r="K478" s="40" t="s">
        <v>5640</v>
      </c>
      <c r="L478" s="40">
        <v>1</v>
      </c>
      <c r="M478" s="40">
        <v>1</v>
      </c>
      <c r="N478" s="433">
        <f t="shared" si="7"/>
        <v>2</v>
      </c>
      <c r="O478" s="451"/>
      <c r="P478" s="125"/>
      <c r="Q478" s="125"/>
      <c r="R478" s="451"/>
      <c r="S478" s="451"/>
      <c r="T478" s="451"/>
      <c r="U478" s="451"/>
      <c r="V478" s="451"/>
      <c r="W478" s="451"/>
      <c r="X478" s="125"/>
      <c r="Y478" s="451"/>
      <c r="Z478" s="479"/>
      <c r="AA478" s="451"/>
      <c r="AB478" s="125"/>
      <c r="AC478" s="128"/>
    </row>
    <row r="479" spans="1:29" ht="26.25" hidden="1">
      <c r="A479" s="151" t="s">
        <v>870</v>
      </c>
      <c r="B479" s="151" t="s">
        <v>65</v>
      </c>
      <c r="C479" s="151" t="s">
        <v>66</v>
      </c>
      <c r="D479" s="151" t="s">
        <v>823</v>
      </c>
      <c r="E479" s="151">
        <v>615</v>
      </c>
      <c r="F479" s="151" t="s">
        <v>871</v>
      </c>
      <c r="G479" s="145" t="s">
        <v>2223</v>
      </c>
      <c r="H479" s="145" t="s">
        <v>2685</v>
      </c>
      <c r="I479" s="40" t="s">
        <v>5648</v>
      </c>
      <c r="J479" s="407" t="s">
        <v>6056</v>
      </c>
      <c r="K479" s="40" t="s">
        <v>5640</v>
      </c>
      <c r="L479" s="40">
        <v>1</v>
      </c>
      <c r="M479" s="40">
        <v>1</v>
      </c>
      <c r="N479" s="433">
        <f t="shared" si="7"/>
        <v>2</v>
      </c>
      <c r="O479" s="451"/>
      <c r="P479" s="125"/>
      <c r="Q479" s="125"/>
      <c r="R479" s="451"/>
      <c r="S479" s="545"/>
      <c r="T479" s="451"/>
      <c r="U479" s="451"/>
      <c r="V479" s="479"/>
      <c r="W479" s="125"/>
      <c r="X479" s="125"/>
      <c r="Y479" s="451"/>
      <c r="Z479" s="545"/>
      <c r="AA479" s="451"/>
      <c r="AB479" s="451"/>
      <c r="AC479" s="128"/>
    </row>
    <row r="480" spans="1:29" ht="26.25" hidden="1">
      <c r="A480" s="151" t="s">
        <v>5536</v>
      </c>
      <c r="B480" s="151" t="s">
        <v>65</v>
      </c>
      <c r="C480" s="151" t="s">
        <v>827</v>
      </c>
      <c r="D480" s="151" t="s">
        <v>823</v>
      </c>
      <c r="E480" s="151">
        <v>616</v>
      </c>
      <c r="F480" s="151" t="s">
        <v>5537</v>
      </c>
      <c r="G480" s="145" t="s">
        <v>2224</v>
      </c>
      <c r="H480" s="145" t="s">
        <v>6109</v>
      </c>
      <c r="I480" s="145" t="s">
        <v>5678</v>
      </c>
      <c r="J480" s="407" t="s">
        <v>6054</v>
      </c>
      <c r="K480" s="407"/>
      <c r="L480" s="40">
        <v>1</v>
      </c>
      <c r="M480" s="40">
        <v>1</v>
      </c>
      <c r="N480" s="433">
        <f t="shared" si="7"/>
        <v>2</v>
      </c>
      <c r="O480" s="451"/>
      <c r="P480" s="125"/>
      <c r="Q480" s="125"/>
      <c r="R480" s="451"/>
      <c r="S480" s="451"/>
      <c r="T480" s="451"/>
      <c r="U480" s="451"/>
      <c r="V480" s="479"/>
      <c r="W480" s="125"/>
      <c r="X480" s="125"/>
      <c r="Y480" s="451"/>
      <c r="Z480" s="451"/>
      <c r="AA480" s="451"/>
      <c r="AB480" s="451"/>
      <c r="AC480" s="128"/>
    </row>
    <row r="481" spans="1:29" ht="26.25" hidden="1">
      <c r="A481" s="151" t="s">
        <v>864</v>
      </c>
      <c r="B481" s="151" t="s">
        <v>65</v>
      </c>
      <c r="C481" s="151" t="s">
        <v>66</v>
      </c>
      <c r="D481" s="151" t="s">
        <v>823</v>
      </c>
      <c r="E481" s="151">
        <v>619</v>
      </c>
      <c r="F481" s="151" t="s">
        <v>865</v>
      </c>
      <c r="G481" s="145" t="s">
        <v>2225</v>
      </c>
      <c r="H481" s="145" t="s">
        <v>2685</v>
      </c>
      <c r="I481" s="40" t="s">
        <v>5648</v>
      </c>
      <c r="J481" s="407" t="s">
        <v>6056</v>
      </c>
      <c r="K481" s="40" t="s">
        <v>5640</v>
      </c>
      <c r="L481" s="40">
        <v>1</v>
      </c>
      <c r="M481" s="40">
        <v>1</v>
      </c>
      <c r="N481" s="433">
        <f t="shared" si="7"/>
        <v>2</v>
      </c>
      <c r="O481" s="451"/>
      <c r="P481" s="125"/>
      <c r="Q481" s="125"/>
      <c r="R481" s="451"/>
      <c r="S481" s="451"/>
      <c r="T481" s="451"/>
      <c r="U481" s="451"/>
      <c r="V481" s="479"/>
      <c r="W481" s="125"/>
      <c r="X481" s="125"/>
      <c r="Y481" s="451"/>
      <c r="Z481" s="545"/>
      <c r="AA481" s="451"/>
      <c r="AB481" s="451"/>
      <c r="AC481" s="128"/>
    </row>
    <row r="482" spans="1:29" ht="26.25" hidden="1">
      <c r="A482" s="151" t="s">
        <v>862</v>
      </c>
      <c r="B482" s="151" t="s">
        <v>65</v>
      </c>
      <c r="C482" s="151" t="s">
        <v>66</v>
      </c>
      <c r="D482" s="151" t="s">
        <v>823</v>
      </c>
      <c r="E482" s="151">
        <v>621</v>
      </c>
      <c r="F482" s="151" t="s">
        <v>863</v>
      </c>
      <c r="G482" s="145" t="s">
        <v>2227</v>
      </c>
      <c r="H482" s="145" t="s">
        <v>2685</v>
      </c>
      <c r="I482" s="40" t="s">
        <v>5648</v>
      </c>
      <c r="J482" s="407" t="s">
        <v>6056</v>
      </c>
      <c r="K482" s="40" t="s">
        <v>5640</v>
      </c>
      <c r="L482" s="40">
        <v>1</v>
      </c>
      <c r="M482" s="40">
        <v>1</v>
      </c>
      <c r="N482" s="433">
        <f t="shared" si="7"/>
        <v>2</v>
      </c>
      <c r="O482" s="451"/>
      <c r="P482" s="125"/>
      <c r="Q482" s="125"/>
      <c r="R482" s="451"/>
      <c r="S482" s="545"/>
      <c r="T482" s="451"/>
      <c r="U482" s="451"/>
      <c r="V482" s="479"/>
      <c r="W482" s="125"/>
      <c r="X482" s="125"/>
      <c r="Y482" s="451"/>
      <c r="Z482" s="545"/>
      <c r="AA482" s="451"/>
      <c r="AB482" s="451"/>
      <c r="AC482" s="128"/>
    </row>
    <row r="483" spans="1:29" ht="26.25" hidden="1">
      <c r="A483" s="151" t="s">
        <v>860</v>
      </c>
      <c r="B483" s="151" t="s">
        <v>65</v>
      </c>
      <c r="C483" s="151" t="s">
        <v>66</v>
      </c>
      <c r="D483" s="151" t="s">
        <v>823</v>
      </c>
      <c r="E483" s="151">
        <v>623</v>
      </c>
      <c r="F483" s="151" t="s">
        <v>5538</v>
      </c>
      <c r="G483" s="145" t="s">
        <v>2228</v>
      </c>
      <c r="H483" s="145" t="s">
        <v>2685</v>
      </c>
      <c r="I483" s="40" t="s">
        <v>5652</v>
      </c>
      <c r="J483" s="407" t="s">
        <v>6055</v>
      </c>
      <c r="K483" s="40" t="s">
        <v>5640</v>
      </c>
      <c r="L483" s="40">
        <v>1</v>
      </c>
      <c r="M483" s="40" t="s">
        <v>136</v>
      </c>
      <c r="N483" s="433">
        <f t="shared" si="7"/>
        <v>1</v>
      </c>
      <c r="O483" s="451"/>
      <c r="P483" s="125"/>
      <c r="Q483" s="125"/>
      <c r="R483" s="451"/>
      <c r="S483" s="128"/>
      <c r="T483" s="151"/>
      <c r="U483" s="127"/>
      <c r="V483" s="479"/>
      <c r="W483" s="125"/>
      <c r="X483" s="125"/>
      <c r="Y483" s="451"/>
      <c r="Z483" s="451"/>
      <c r="AA483" s="451"/>
      <c r="AB483" s="151"/>
      <c r="AC483" s="128"/>
    </row>
    <row r="484" spans="1:29" ht="26.25" hidden="1">
      <c r="A484" s="151" t="s">
        <v>857</v>
      </c>
      <c r="B484" s="151" t="s">
        <v>65</v>
      </c>
      <c r="C484" s="151" t="s">
        <v>851</v>
      </c>
      <c r="D484" s="151" t="s">
        <v>823</v>
      </c>
      <c r="E484" s="151">
        <v>625</v>
      </c>
      <c r="F484" s="151" t="s">
        <v>858</v>
      </c>
      <c r="G484" s="145" t="s">
        <v>2229</v>
      </c>
      <c r="H484" s="145" t="s">
        <v>2685</v>
      </c>
      <c r="I484" s="40" t="s">
        <v>5652</v>
      </c>
      <c r="J484" s="407" t="s">
        <v>6056</v>
      </c>
      <c r="K484" s="40" t="s">
        <v>5640</v>
      </c>
      <c r="L484" s="40">
        <v>1</v>
      </c>
      <c r="M484" s="40">
        <v>1</v>
      </c>
      <c r="N484" s="433">
        <f t="shared" si="7"/>
        <v>2</v>
      </c>
      <c r="O484" s="451"/>
      <c r="P484" s="125"/>
      <c r="Q484" s="125"/>
      <c r="R484" s="451"/>
      <c r="S484" s="451"/>
      <c r="T484" s="451"/>
      <c r="U484" s="451"/>
      <c r="V484" s="479"/>
      <c r="W484" s="125"/>
      <c r="X484" s="125"/>
      <c r="Y484" s="451"/>
      <c r="Z484" s="451"/>
      <c r="AA484" s="451"/>
      <c r="AB484" s="451"/>
      <c r="AC484" s="128"/>
    </row>
    <row r="485" spans="1:29" ht="26.25" hidden="1">
      <c r="A485" s="151" t="s">
        <v>854</v>
      </c>
      <c r="B485" s="151" t="s">
        <v>65</v>
      </c>
      <c r="C485" s="151" t="s">
        <v>851</v>
      </c>
      <c r="D485" s="151" t="s">
        <v>823</v>
      </c>
      <c r="E485" s="151">
        <v>627</v>
      </c>
      <c r="F485" s="151" t="s">
        <v>855</v>
      </c>
      <c r="G485" s="145" t="s">
        <v>2230</v>
      </c>
      <c r="H485" s="145" t="s">
        <v>2685</v>
      </c>
      <c r="I485" s="40" t="s">
        <v>5652</v>
      </c>
      <c r="J485" s="407" t="s">
        <v>6059</v>
      </c>
      <c r="K485" s="40" t="s">
        <v>5640</v>
      </c>
      <c r="L485" s="40">
        <v>1</v>
      </c>
      <c r="M485" s="40">
        <v>1</v>
      </c>
      <c r="N485" s="433">
        <f t="shared" si="7"/>
        <v>2</v>
      </c>
      <c r="O485" s="451"/>
      <c r="P485" s="125"/>
      <c r="Q485" s="125"/>
      <c r="R485" s="545"/>
      <c r="S485" s="545"/>
      <c r="T485" s="451"/>
      <c r="U485" s="451"/>
      <c r="V485" s="479"/>
      <c r="W485" s="125"/>
      <c r="X485" s="125"/>
      <c r="Y485" s="451"/>
      <c r="Z485" s="451"/>
      <c r="AA485" s="451"/>
      <c r="AB485" s="451"/>
      <c r="AC485" s="128"/>
    </row>
    <row r="486" spans="1:29" ht="26.25" hidden="1">
      <c r="A486" s="151" t="s">
        <v>850</v>
      </c>
      <c r="B486" s="151" t="s">
        <v>65</v>
      </c>
      <c r="C486" s="151" t="s">
        <v>851</v>
      </c>
      <c r="D486" s="151" t="s">
        <v>823</v>
      </c>
      <c r="E486" s="151">
        <v>628</v>
      </c>
      <c r="F486" s="151" t="s">
        <v>852</v>
      </c>
      <c r="G486" s="145" t="s">
        <v>2231</v>
      </c>
      <c r="H486" s="145" t="s">
        <v>2685</v>
      </c>
      <c r="I486" s="40" t="s">
        <v>5652</v>
      </c>
      <c r="J486" s="407" t="s">
        <v>6056</v>
      </c>
      <c r="K486" s="40" t="s">
        <v>5640</v>
      </c>
      <c r="L486" s="40">
        <v>1</v>
      </c>
      <c r="M486" s="40">
        <v>1</v>
      </c>
      <c r="N486" s="433">
        <f t="shared" si="7"/>
        <v>2</v>
      </c>
      <c r="O486" s="451"/>
      <c r="P486" s="125"/>
      <c r="Q486" s="125"/>
      <c r="R486" s="451"/>
      <c r="S486" s="545"/>
      <c r="T486" s="451"/>
      <c r="U486" s="451"/>
      <c r="V486" s="479"/>
      <c r="W486" s="125"/>
      <c r="X486" s="125"/>
      <c r="Y486" s="451"/>
      <c r="Z486" s="545"/>
      <c r="AA486" s="451"/>
      <c r="AB486" s="451"/>
      <c r="AC486" s="128"/>
    </row>
    <row r="487" spans="1:29" ht="26.25" hidden="1">
      <c r="A487" s="586" t="s">
        <v>847</v>
      </c>
      <c r="B487" s="586" t="s">
        <v>65</v>
      </c>
      <c r="C487" s="587" t="s">
        <v>827</v>
      </c>
      <c r="D487" s="586" t="s">
        <v>823</v>
      </c>
      <c r="E487" s="586">
        <v>629</v>
      </c>
      <c r="F487" s="587" t="s">
        <v>848</v>
      </c>
      <c r="G487" s="326" t="s">
        <v>6110</v>
      </c>
      <c r="H487" s="419" t="s">
        <v>5637</v>
      </c>
      <c r="I487" s="419" t="s">
        <v>5678</v>
      </c>
      <c r="J487" s="423">
        <v>28.8</v>
      </c>
      <c r="K487" s="40" t="s">
        <v>5640</v>
      </c>
      <c r="L487" s="40">
        <v>1</v>
      </c>
      <c r="M487" s="40" t="s">
        <v>136</v>
      </c>
      <c r="N487" s="433">
        <f t="shared" si="7"/>
        <v>1</v>
      </c>
      <c r="O487" s="451"/>
      <c r="P487" s="125"/>
      <c r="Q487" s="125"/>
      <c r="R487" s="451"/>
      <c r="S487" s="545"/>
      <c r="T487" s="451"/>
      <c r="U487" s="451"/>
      <c r="V487" s="479"/>
      <c r="W487" s="125"/>
      <c r="X487" s="125"/>
      <c r="Y487" s="451"/>
      <c r="Z487" s="545"/>
      <c r="AA487" s="451"/>
      <c r="AB487" s="451"/>
      <c r="AC487" s="128"/>
    </row>
    <row r="488" spans="1:29" ht="26.25" hidden="1">
      <c r="A488" s="151" t="s">
        <v>1511</v>
      </c>
      <c r="B488" s="151" t="s">
        <v>65</v>
      </c>
      <c r="C488" s="151" t="s">
        <v>851</v>
      </c>
      <c r="D488" s="151" t="s">
        <v>823</v>
      </c>
      <c r="E488" s="151">
        <v>630</v>
      </c>
      <c r="F488" s="151" t="s">
        <v>1512</v>
      </c>
      <c r="G488" s="145" t="s">
        <v>2232</v>
      </c>
      <c r="H488" s="145" t="s">
        <v>2685</v>
      </c>
      <c r="I488" s="40" t="s">
        <v>5652</v>
      </c>
      <c r="J488" s="407" t="s">
        <v>6111</v>
      </c>
      <c r="K488" s="40" t="s">
        <v>5640</v>
      </c>
      <c r="L488" s="40">
        <v>1</v>
      </c>
      <c r="M488" s="40" t="s">
        <v>136</v>
      </c>
      <c r="N488" s="433">
        <f t="shared" si="7"/>
        <v>1</v>
      </c>
      <c r="O488" s="451"/>
      <c r="P488" s="125"/>
      <c r="Q488" s="125"/>
      <c r="R488" s="451"/>
      <c r="S488" s="451"/>
      <c r="T488" s="451"/>
      <c r="U488" s="451"/>
      <c r="V488" s="479"/>
      <c r="W488" s="125"/>
      <c r="X488" s="125"/>
      <c r="Y488" s="451"/>
      <c r="Z488" s="451"/>
      <c r="AA488" s="451"/>
      <c r="AB488" s="451"/>
      <c r="AC488" s="128"/>
    </row>
    <row r="489" spans="1:29" ht="26.25" hidden="1">
      <c r="A489" s="586" t="s">
        <v>5539</v>
      </c>
      <c r="B489" s="586" t="s">
        <v>65</v>
      </c>
      <c r="C489" s="587" t="s">
        <v>827</v>
      </c>
      <c r="D489" s="586" t="s">
        <v>823</v>
      </c>
      <c r="E489" s="586">
        <v>633</v>
      </c>
      <c r="F489" s="587" t="s">
        <v>5540</v>
      </c>
      <c r="G489" s="419" t="s">
        <v>4124</v>
      </c>
      <c r="H489" s="419" t="s">
        <v>6109</v>
      </c>
      <c r="I489" s="419" t="s">
        <v>5678</v>
      </c>
      <c r="J489" s="423" t="s">
        <v>6112</v>
      </c>
      <c r="K489" s="423"/>
      <c r="L489" s="40">
        <v>1</v>
      </c>
      <c r="M489" s="40">
        <v>1</v>
      </c>
      <c r="N489" s="433">
        <f t="shared" si="7"/>
        <v>2</v>
      </c>
      <c r="O489" s="451"/>
      <c r="P489" s="125"/>
      <c r="Q489" s="125"/>
      <c r="R489" s="451"/>
      <c r="S489" s="545"/>
      <c r="T489" s="451"/>
      <c r="U489" s="451"/>
      <c r="V489" s="479"/>
      <c r="W489" s="125"/>
      <c r="X489" s="125"/>
      <c r="Y489" s="451"/>
      <c r="Z489" s="451"/>
      <c r="AA489" s="451"/>
      <c r="AB489" s="451"/>
      <c r="AC489" s="128"/>
    </row>
    <row r="490" spans="1:29" ht="26.25" hidden="1">
      <c r="A490" s="586" t="s">
        <v>844</v>
      </c>
      <c r="B490" s="586" t="s">
        <v>65</v>
      </c>
      <c r="C490" s="587" t="s">
        <v>827</v>
      </c>
      <c r="D490" s="586" t="s">
        <v>823</v>
      </c>
      <c r="E490" s="586">
        <v>634</v>
      </c>
      <c r="F490" s="587" t="s">
        <v>811</v>
      </c>
      <c r="G490" s="419" t="s">
        <v>4125</v>
      </c>
      <c r="H490" s="419" t="s">
        <v>2685</v>
      </c>
      <c r="I490" s="419" t="s">
        <v>5678</v>
      </c>
      <c r="J490" s="423" t="s">
        <v>6113</v>
      </c>
      <c r="K490" s="40" t="s">
        <v>5640</v>
      </c>
      <c r="L490" s="40">
        <v>1</v>
      </c>
      <c r="M490" s="40" t="s">
        <v>136</v>
      </c>
      <c r="N490" s="433">
        <f t="shared" si="7"/>
        <v>1</v>
      </c>
      <c r="O490" s="451"/>
      <c r="P490" s="125"/>
      <c r="Q490" s="125"/>
      <c r="R490" s="451"/>
      <c r="S490" s="451"/>
      <c r="T490" s="451"/>
      <c r="U490" s="451"/>
      <c r="V490" s="479"/>
      <c r="W490" s="125"/>
      <c r="X490" s="125"/>
      <c r="Y490" s="451"/>
      <c r="Z490" s="545"/>
      <c r="AA490" s="451"/>
      <c r="AB490" s="451"/>
      <c r="AC490" s="128"/>
    </row>
    <row r="491" spans="1:29" ht="26.25" hidden="1">
      <c r="A491" s="586" t="s">
        <v>841</v>
      </c>
      <c r="B491" s="586" t="s">
        <v>65</v>
      </c>
      <c r="C491" s="587" t="s">
        <v>827</v>
      </c>
      <c r="D491" s="586" t="s">
        <v>823</v>
      </c>
      <c r="E491" s="586">
        <v>635</v>
      </c>
      <c r="F491" s="587" t="s">
        <v>5541</v>
      </c>
      <c r="G491" s="419" t="s">
        <v>4126</v>
      </c>
      <c r="H491" s="419" t="s">
        <v>2685</v>
      </c>
      <c r="I491" s="419" t="s">
        <v>5678</v>
      </c>
      <c r="J491" s="423" t="s">
        <v>6101</v>
      </c>
      <c r="K491" s="40" t="s">
        <v>5640</v>
      </c>
      <c r="L491" s="40">
        <v>1</v>
      </c>
      <c r="M491" s="40" t="s">
        <v>136</v>
      </c>
      <c r="N491" s="433">
        <f t="shared" si="7"/>
        <v>1</v>
      </c>
      <c r="O491" s="451"/>
      <c r="P491" s="125"/>
      <c r="Q491" s="125"/>
      <c r="R491" s="451"/>
      <c r="S491" s="451"/>
      <c r="T491" s="451"/>
      <c r="U491" s="451"/>
      <c r="V491" s="479"/>
      <c r="W491" s="125"/>
      <c r="X491" s="125"/>
      <c r="Y491" s="451"/>
      <c r="Z491" s="545"/>
      <c r="AA491" s="451"/>
      <c r="AB491" s="451"/>
      <c r="AC491" s="128"/>
    </row>
    <row r="492" spans="1:29" ht="26.25" hidden="1">
      <c r="A492" s="151" t="s">
        <v>838</v>
      </c>
      <c r="B492" s="151" t="s">
        <v>65</v>
      </c>
      <c r="C492" s="151" t="s">
        <v>66</v>
      </c>
      <c r="D492" s="151" t="s">
        <v>823</v>
      </c>
      <c r="E492" s="151">
        <v>636</v>
      </c>
      <c r="F492" s="151" t="s">
        <v>839</v>
      </c>
      <c r="G492" s="145" t="s">
        <v>2233</v>
      </c>
      <c r="H492" s="145" t="s">
        <v>5637</v>
      </c>
      <c r="I492" s="40" t="s">
        <v>5648</v>
      </c>
      <c r="J492" s="407" t="s">
        <v>6114</v>
      </c>
      <c r="K492" s="40" t="s">
        <v>5640</v>
      </c>
      <c r="L492" s="40">
        <v>1</v>
      </c>
      <c r="M492" s="40">
        <v>1</v>
      </c>
      <c r="N492" s="433">
        <f t="shared" si="7"/>
        <v>2</v>
      </c>
      <c r="O492" s="451"/>
      <c r="P492" s="125"/>
      <c r="Q492" s="125"/>
      <c r="R492" s="451"/>
      <c r="S492" s="545"/>
      <c r="T492" s="451"/>
      <c r="U492" s="451"/>
      <c r="V492" s="479"/>
      <c r="W492" s="125"/>
      <c r="X492" s="125"/>
      <c r="Y492" s="451"/>
      <c r="Z492" s="545"/>
      <c r="AA492" s="451"/>
      <c r="AB492" s="451"/>
      <c r="AC492" s="128"/>
    </row>
    <row r="493" spans="1:29" ht="26.25" hidden="1">
      <c r="A493" s="151" t="s">
        <v>837</v>
      </c>
      <c r="B493" s="151" t="s">
        <v>65</v>
      </c>
      <c r="C493" s="151" t="s">
        <v>66</v>
      </c>
      <c r="D493" s="151" t="s">
        <v>823</v>
      </c>
      <c r="E493" s="151">
        <v>637</v>
      </c>
      <c r="F493" s="151" t="s">
        <v>794</v>
      </c>
      <c r="G493" s="145" t="s">
        <v>2234</v>
      </c>
      <c r="H493" s="145" t="s">
        <v>2685</v>
      </c>
      <c r="I493" s="145" t="s">
        <v>5648</v>
      </c>
      <c r="J493" s="407" t="s">
        <v>6080</v>
      </c>
      <c r="K493" s="40" t="s">
        <v>5640</v>
      </c>
      <c r="L493" s="40" t="s">
        <v>136</v>
      </c>
      <c r="M493" s="40">
        <v>1</v>
      </c>
      <c r="N493" s="433">
        <f t="shared" si="7"/>
        <v>1</v>
      </c>
      <c r="O493" s="451"/>
      <c r="P493" s="125"/>
      <c r="Q493" s="125"/>
      <c r="R493" s="451"/>
      <c r="S493" s="545"/>
      <c r="T493" s="451"/>
      <c r="U493" s="451"/>
      <c r="V493" s="479"/>
      <c r="W493" s="125"/>
      <c r="X493" s="125"/>
      <c r="Y493" s="451"/>
      <c r="Z493" s="545"/>
      <c r="AA493" s="451"/>
      <c r="AB493" s="451"/>
      <c r="AC493" s="128"/>
    </row>
    <row r="494" spans="1:29" ht="26.25" hidden="1">
      <c r="A494" s="151" t="s">
        <v>830</v>
      </c>
      <c r="B494" s="151" t="s">
        <v>65</v>
      </c>
      <c r="C494" s="151" t="s">
        <v>831</v>
      </c>
      <c r="D494" s="151" t="s">
        <v>823</v>
      </c>
      <c r="E494" s="151">
        <v>740</v>
      </c>
      <c r="F494" s="151" t="s">
        <v>832</v>
      </c>
      <c r="G494" s="145" t="s">
        <v>2236</v>
      </c>
      <c r="H494" s="145" t="s">
        <v>2685</v>
      </c>
      <c r="I494" s="40" t="s">
        <v>5767</v>
      </c>
      <c r="J494" s="407" t="s">
        <v>5887</v>
      </c>
      <c r="K494" s="40" t="s">
        <v>5640</v>
      </c>
      <c r="L494" s="40" t="s">
        <v>136</v>
      </c>
      <c r="M494" s="40" t="s">
        <v>136</v>
      </c>
      <c r="N494" s="433">
        <f t="shared" si="7"/>
        <v>0</v>
      </c>
      <c r="O494" s="451"/>
      <c r="P494" s="125"/>
      <c r="Q494" s="125"/>
      <c r="R494" s="451"/>
      <c r="S494" s="545"/>
      <c r="T494" s="451"/>
      <c r="U494" s="451"/>
      <c r="V494" s="479"/>
      <c r="W494" s="125"/>
      <c r="X494" s="125"/>
      <c r="Y494" s="451"/>
      <c r="Z494" s="545"/>
      <c r="AA494" s="451"/>
      <c r="AB494" s="451"/>
      <c r="AC494" s="128"/>
    </row>
    <row r="495" spans="1:29" ht="26.25" hidden="1">
      <c r="A495" s="151" t="s">
        <v>1007</v>
      </c>
      <c r="B495" s="151" t="s">
        <v>65</v>
      </c>
      <c r="C495" s="151" t="s">
        <v>66</v>
      </c>
      <c r="D495" s="151" t="s">
        <v>823</v>
      </c>
      <c r="E495" s="151" t="s">
        <v>1659</v>
      </c>
      <c r="F495" s="151" t="s">
        <v>1008</v>
      </c>
      <c r="G495" s="145" t="s">
        <v>2174</v>
      </c>
      <c r="H495" s="145" t="s">
        <v>2685</v>
      </c>
      <c r="I495" s="145" t="s">
        <v>5648</v>
      </c>
      <c r="J495" s="407" t="s">
        <v>5887</v>
      </c>
      <c r="K495" s="40" t="s">
        <v>5640</v>
      </c>
      <c r="L495" s="40">
        <v>1</v>
      </c>
      <c r="M495" s="40" t="s">
        <v>136</v>
      </c>
      <c r="N495" s="433">
        <f t="shared" si="7"/>
        <v>1</v>
      </c>
      <c r="O495" s="451"/>
      <c r="P495" s="125"/>
      <c r="Q495" s="125"/>
      <c r="R495" s="451"/>
      <c r="S495" s="545"/>
      <c r="T495" s="451"/>
      <c r="U495" s="451"/>
      <c r="V495" s="479"/>
      <c r="W495" s="125"/>
      <c r="X495" s="125"/>
      <c r="Y495" s="451"/>
      <c r="Z495" s="545"/>
      <c r="AA495" s="451"/>
      <c r="AB495" s="451"/>
      <c r="AC495" s="128"/>
    </row>
    <row r="496" spans="1:29" ht="26.25" hidden="1">
      <c r="A496" s="579" t="s">
        <v>4180</v>
      </c>
      <c r="B496" s="151" t="s">
        <v>65</v>
      </c>
      <c r="C496" s="151" t="s">
        <v>66</v>
      </c>
      <c r="D496" s="151" t="s">
        <v>823</v>
      </c>
      <c r="E496" s="151" t="s">
        <v>1527</v>
      </c>
      <c r="F496" s="579" t="s">
        <v>4181</v>
      </c>
      <c r="G496" s="145" t="s">
        <v>2187</v>
      </c>
      <c r="H496" s="145" t="s">
        <v>2685</v>
      </c>
      <c r="I496" s="40" t="s">
        <v>5648</v>
      </c>
      <c r="J496" s="407">
        <v>8</v>
      </c>
      <c r="K496" s="40" t="s">
        <v>5640</v>
      </c>
      <c r="L496" s="40">
        <v>1</v>
      </c>
      <c r="M496" s="40" t="s">
        <v>136</v>
      </c>
      <c r="N496" s="433">
        <f t="shared" si="7"/>
        <v>1</v>
      </c>
      <c r="O496" s="451"/>
      <c r="P496" s="125"/>
      <c r="Q496" s="125"/>
      <c r="R496" s="451"/>
      <c r="S496" s="545"/>
      <c r="T496" s="451"/>
      <c r="U496" s="451"/>
      <c r="V496" s="479"/>
      <c r="W496" s="125"/>
      <c r="X496" s="125"/>
      <c r="Y496" s="451"/>
      <c r="Z496" s="545"/>
      <c r="AA496" s="451"/>
      <c r="AB496" s="451"/>
      <c r="AC496" s="128"/>
    </row>
    <row r="497" spans="1:29" ht="26.25" hidden="1">
      <c r="A497" s="125" t="s">
        <v>907</v>
      </c>
      <c r="B497" s="125" t="s">
        <v>65</v>
      </c>
      <c r="C497" s="125" t="s">
        <v>827</v>
      </c>
      <c r="D497" s="125" t="s">
        <v>823</v>
      </c>
      <c r="E497" s="125" t="s">
        <v>908</v>
      </c>
      <c r="F497" s="125" t="s">
        <v>909</v>
      </c>
      <c r="G497" s="326" t="s">
        <v>6115</v>
      </c>
      <c r="H497" s="326" t="s">
        <v>5637</v>
      </c>
      <c r="I497" s="40" t="s">
        <v>5678</v>
      </c>
      <c r="J497" s="407" t="s">
        <v>6056</v>
      </c>
      <c r="K497" s="40" t="s">
        <v>5640</v>
      </c>
      <c r="L497" s="40">
        <v>1</v>
      </c>
      <c r="M497" s="40" t="s">
        <v>136</v>
      </c>
      <c r="N497" s="433">
        <f t="shared" si="7"/>
        <v>1</v>
      </c>
      <c r="O497" s="451"/>
      <c r="P497" s="125"/>
      <c r="Q497" s="125"/>
      <c r="R497" s="451"/>
      <c r="S497" s="545"/>
      <c r="T497" s="451"/>
      <c r="U497" s="451"/>
      <c r="V497" s="479"/>
      <c r="W497" s="125"/>
      <c r="X497" s="125"/>
      <c r="Y497" s="451"/>
      <c r="Z497" s="545"/>
      <c r="AA497" s="451"/>
      <c r="AB497" s="451"/>
      <c r="AC497" s="128"/>
    </row>
    <row r="498" spans="1:29" ht="26.25" hidden="1">
      <c r="A498" s="125" t="s">
        <v>963</v>
      </c>
      <c r="B498" s="125" t="s">
        <v>65</v>
      </c>
      <c r="C498" s="125" t="s">
        <v>827</v>
      </c>
      <c r="D498" s="125" t="s">
        <v>823</v>
      </c>
      <c r="E498" s="125" t="s">
        <v>1432</v>
      </c>
      <c r="F498" s="125" t="s">
        <v>964</v>
      </c>
      <c r="G498" s="326" t="s">
        <v>6116</v>
      </c>
      <c r="H498" s="326" t="s">
        <v>5637</v>
      </c>
      <c r="I498" s="40" t="s">
        <v>5678</v>
      </c>
      <c r="J498" s="407" t="s">
        <v>6117</v>
      </c>
      <c r="K498" s="40" t="s">
        <v>3961</v>
      </c>
      <c r="L498" s="40">
        <v>1</v>
      </c>
      <c r="M498" s="40">
        <v>1</v>
      </c>
      <c r="N498" s="433">
        <f t="shared" si="7"/>
        <v>2</v>
      </c>
      <c r="O498" s="451"/>
      <c r="P498" s="125"/>
      <c r="Q498" s="125"/>
      <c r="R498" s="451"/>
      <c r="S498" s="545"/>
      <c r="T498" s="451"/>
      <c r="U498" s="451"/>
      <c r="V498" s="479"/>
      <c r="W498" s="125"/>
      <c r="X498" s="125"/>
      <c r="Y498" s="451"/>
      <c r="Z498" s="545"/>
      <c r="AA498" s="451"/>
      <c r="AB498" s="451"/>
      <c r="AC498" s="128"/>
    </row>
    <row r="499" spans="1:29" ht="26.25" hidden="1">
      <c r="A499" s="151" t="s">
        <v>833</v>
      </c>
      <c r="B499" s="151" t="s">
        <v>65</v>
      </c>
      <c r="C499" s="151" t="s">
        <v>66</v>
      </c>
      <c r="D499" s="151" t="s">
        <v>823</v>
      </c>
      <c r="E499" s="151" t="s">
        <v>834</v>
      </c>
      <c r="F499" s="151" t="s">
        <v>835</v>
      </c>
      <c r="G499" s="145" t="s">
        <v>2235</v>
      </c>
      <c r="H499" s="145" t="s">
        <v>2685</v>
      </c>
      <c r="I499" s="145" t="s">
        <v>5648</v>
      </c>
      <c r="J499" s="407" t="s">
        <v>6118</v>
      </c>
      <c r="K499" s="40" t="s">
        <v>5640</v>
      </c>
      <c r="L499" s="40" t="s">
        <v>136</v>
      </c>
      <c r="M499" s="40">
        <v>1</v>
      </c>
      <c r="N499" s="433">
        <f t="shared" si="7"/>
        <v>1</v>
      </c>
      <c r="O499" s="451"/>
      <c r="P499" s="125"/>
      <c r="Q499" s="125"/>
      <c r="R499" s="451"/>
      <c r="S499" s="545"/>
      <c r="T499" s="451"/>
      <c r="U499" s="451"/>
      <c r="V499" s="479"/>
      <c r="W499" s="125"/>
      <c r="X499" s="125"/>
      <c r="Y499" s="451"/>
      <c r="Z499" s="545"/>
      <c r="AA499" s="451"/>
      <c r="AB499" s="451"/>
      <c r="AC499" s="128"/>
    </row>
    <row r="500" spans="1:29" ht="26.25" hidden="1">
      <c r="A500" s="151" t="s">
        <v>5542</v>
      </c>
      <c r="B500" s="151" t="s">
        <v>65</v>
      </c>
      <c r="C500" s="151" t="s">
        <v>827</v>
      </c>
      <c r="D500" s="151" t="s">
        <v>823</v>
      </c>
      <c r="E500" s="151" t="s">
        <v>5543</v>
      </c>
      <c r="F500" s="151" t="s">
        <v>5544</v>
      </c>
      <c r="G500" s="145" t="s">
        <v>6119</v>
      </c>
      <c r="H500" s="145" t="s">
        <v>6109</v>
      </c>
      <c r="I500" s="40" t="s">
        <v>5678</v>
      </c>
      <c r="J500" s="407" t="s">
        <v>6120</v>
      </c>
      <c r="K500" s="407"/>
      <c r="L500" s="40">
        <v>1</v>
      </c>
      <c r="M500" s="40">
        <v>1</v>
      </c>
      <c r="N500" s="433">
        <f t="shared" si="7"/>
        <v>2</v>
      </c>
      <c r="O500" s="451"/>
      <c r="P500" s="125"/>
      <c r="Q500" s="125"/>
      <c r="R500" s="451"/>
      <c r="S500" s="545"/>
      <c r="T500" s="451"/>
      <c r="U500" s="451"/>
      <c r="V500" s="479"/>
      <c r="W500" s="125"/>
      <c r="X500" s="125"/>
      <c r="Y500" s="451"/>
      <c r="Z500" s="545"/>
      <c r="AA500" s="451"/>
      <c r="AB500" s="451"/>
      <c r="AC500" s="128"/>
    </row>
    <row r="501" spans="1:29" ht="52.5" hidden="1">
      <c r="A501" s="151" t="s">
        <v>1029</v>
      </c>
      <c r="B501" s="151" t="s">
        <v>65</v>
      </c>
      <c r="C501" s="151" t="s">
        <v>851</v>
      </c>
      <c r="D501" s="151" t="s">
        <v>823</v>
      </c>
      <c r="E501" s="151" t="s">
        <v>385</v>
      </c>
      <c r="F501" s="151" t="s">
        <v>1414</v>
      </c>
      <c r="G501" s="145" t="s">
        <v>2159</v>
      </c>
      <c r="H501" s="145" t="s">
        <v>2685</v>
      </c>
      <c r="I501" s="424" t="s">
        <v>5652</v>
      </c>
      <c r="J501" s="420" t="s">
        <v>6054</v>
      </c>
      <c r="K501" s="40" t="s">
        <v>5640</v>
      </c>
      <c r="L501" s="40" t="s">
        <v>136</v>
      </c>
      <c r="M501" s="40">
        <v>1</v>
      </c>
      <c r="N501" s="433">
        <f t="shared" si="7"/>
        <v>1</v>
      </c>
      <c r="O501" s="451"/>
      <c r="P501" s="125"/>
      <c r="Q501" s="125"/>
      <c r="R501" s="451"/>
      <c r="S501" s="545"/>
      <c r="T501" s="451"/>
      <c r="U501" s="451"/>
      <c r="V501" s="479"/>
      <c r="W501" s="125"/>
      <c r="X501" s="125"/>
      <c r="Y501" s="451"/>
      <c r="Z501" s="545"/>
      <c r="AA501" s="451"/>
      <c r="AB501" s="451"/>
      <c r="AC501" s="128"/>
    </row>
    <row r="502" spans="1:29" ht="26.25" hidden="1">
      <c r="A502" s="151" t="s">
        <v>1027</v>
      </c>
      <c r="B502" s="151" t="s">
        <v>65</v>
      </c>
      <c r="C502" s="151" t="s">
        <v>851</v>
      </c>
      <c r="D502" s="151" t="s">
        <v>823</v>
      </c>
      <c r="E502" s="151" t="s">
        <v>383</v>
      </c>
      <c r="F502" s="151" t="s">
        <v>1433</v>
      </c>
      <c r="G502" s="145" t="s">
        <v>2160</v>
      </c>
      <c r="H502" s="145" t="s">
        <v>2685</v>
      </c>
      <c r="I502" s="419" t="s">
        <v>5652</v>
      </c>
      <c r="J502" s="420" t="s">
        <v>5887</v>
      </c>
      <c r="K502" s="40" t="s">
        <v>5640</v>
      </c>
      <c r="L502" s="40" t="s">
        <v>136</v>
      </c>
      <c r="M502" s="40">
        <v>1</v>
      </c>
      <c r="N502" s="433">
        <f t="shared" si="7"/>
        <v>1</v>
      </c>
      <c r="O502" s="451"/>
      <c r="P502" s="125"/>
      <c r="Q502" s="125"/>
      <c r="R502" s="451"/>
      <c r="S502" s="545"/>
      <c r="T502" s="451"/>
      <c r="U502" s="451"/>
      <c r="V502" s="479"/>
      <c r="W502" s="125"/>
      <c r="X502" s="125"/>
      <c r="Y502" s="451"/>
      <c r="Z502" s="545"/>
      <c r="AA502" s="451"/>
      <c r="AB502" s="451"/>
      <c r="AC502" s="128"/>
    </row>
    <row r="503" spans="1:29" ht="26.25" hidden="1">
      <c r="A503" s="151" t="s">
        <v>1026</v>
      </c>
      <c r="B503" s="151" t="s">
        <v>65</v>
      </c>
      <c r="C503" s="151" t="s">
        <v>851</v>
      </c>
      <c r="D503" s="151" t="s">
        <v>823</v>
      </c>
      <c r="E503" s="151" t="s">
        <v>382</v>
      </c>
      <c r="F503" s="151" t="s">
        <v>1434</v>
      </c>
      <c r="G503" s="145" t="s">
        <v>2161</v>
      </c>
      <c r="H503" s="145" t="s">
        <v>2685</v>
      </c>
      <c r="I503" s="40" t="s">
        <v>5652</v>
      </c>
      <c r="J503" s="407" t="s">
        <v>6121</v>
      </c>
      <c r="K503" s="40" t="s">
        <v>5640</v>
      </c>
      <c r="L503" s="40" t="s">
        <v>136</v>
      </c>
      <c r="M503" s="40" t="s">
        <v>136</v>
      </c>
      <c r="N503" s="433">
        <f t="shared" si="7"/>
        <v>0</v>
      </c>
      <c r="O503" s="451"/>
      <c r="P503" s="125"/>
      <c r="Q503" s="125"/>
      <c r="R503" s="451"/>
      <c r="S503" s="545"/>
      <c r="T503" s="451"/>
      <c r="U503" s="451"/>
      <c r="V503" s="479"/>
      <c r="W503" s="125"/>
      <c r="X503" s="125"/>
      <c r="Y503" s="451"/>
      <c r="Z503" s="545"/>
      <c r="AA503" s="451"/>
      <c r="AB503" s="451"/>
      <c r="AC503" s="128"/>
    </row>
    <row r="504" spans="1:29" ht="26.25" hidden="1">
      <c r="A504" s="151" t="s">
        <v>1025</v>
      </c>
      <c r="B504" s="151" t="s">
        <v>65</v>
      </c>
      <c r="C504" s="151" t="s">
        <v>851</v>
      </c>
      <c r="D504" s="151" t="s">
        <v>823</v>
      </c>
      <c r="E504" s="151" t="s">
        <v>381</v>
      </c>
      <c r="F504" s="151" t="s">
        <v>449</v>
      </c>
      <c r="G504" s="145" t="s">
        <v>2163</v>
      </c>
      <c r="H504" s="145" t="s">
        <v>2685</v>
      </c>
      <c r="I504" s="40" t="s">
        <v>5652</v>
      </c>
      <c r="J504" s="407" t="s">
        <v>6122</v>
      </c>
      <c r="K504" s="40" t="s">
        <v>5640</v>
      </c>
      <c r="L504" s="40" t="s">
        <v>136</v>
      </c>
      <c r="M504" s="40" t="s">
        <v>136</v>
      </c>
      <c r="N504" s="433">
        <f t="shared" si="7"/>
        <v>0</v>
      </c>
      <c r="O504" s="451"/>
      <c r="P504" s="125"/>
      <c r="Q504" s="125"/>
      <c r="R504" s="451"/>
      <c r="S504" s="451"/>
      <c r="T504" s="451"/>
      <c r="U504" s="451"/>
      <c r="V504" s="479"/>
      <c r="W504" s="125"/>
      <c r="X504" s="125"/>
      <c r="Y504" s="451"/>
      <c r="Z504" s="545"/>
      <c r="AA504" s="451"/>
      <c r="AB504" s="451"/>
      <c r="AC504" s="128"/>
    </row>
    <row r="505" spans="1:29" ht="26.25" hidden="1">
      <c r="A505" s="151" t="s">
        <v>1022</v>
      </c>
      <c r="B505" s="151" t="s">
        <v>65</v>
      </c>
      <c r="C505" s="151" t="s">
        <v>851</v>
      </c>
      <c r="D505" s="151" t="s">
        <v>823</v>
      </c>
      <c r="E505" s="151" t="s">
        <v>95</v>
      </c>
      <c r="F505" s="151" t="s">
        <v>1023</v>
      </c>
      <c r="G505" s="145" t="s">
        <v>2164</v>
      </c>
      <c r="H505" s="145" t="s">
        <v>2685</v>
      </c>
      <c r="I505" s="40" t="s">
        <v>5652</v>
      </c>
      <c r="J505" s="407" t="s">
        <v>6123</v>
      </c>
      <c r="K505" s="40" t="s">
        <v>5640</v>
      </c>
      <c r="L505" s="40">
        <v>1</v>
      </c>
      <c r="M505" s="40">
        <v>1</v>
      </c>
      <c r="N505" s="433">
        <f t="shared" si="7"/>
        <v>2</v>
      </c>
      <c r="O505" s="451"/>
      <c r="P505" s="125"/>
      <c r="Q505" s="125"/>
      <c r="R505" s="545"/>
      <c r="S505" s="545"/>
      <c r="T505" s="451"/>
      <c r="U505" s="451"/>
      <c r="V505" s="479"/>
      <c r="W505" s="125"/>
      <c r="X505" s="125"/>
      <c r="Y505" s="451"/>
      <c r="Z505" s="451"/>
      <c r="AA505" s="451"/>
      <c r="AB505" s="451"/>
      <c r="AC505" s="128"/>
    </row>
    <row r="506" spans="1:29" ht="26.25" hidden="1">
      <c r="A506" s="151" t="s">
        <v>1019</v>
      </c>
      <c r="B506" s="151" t="s">
        <v>65</v>
      </c>
      <c r="C506" s="151" t="s">
        <v>851</v>
      </c>
      <c r="D506" s="151" t="s">
        <v>823</v>
      </c>
      <c r="E506" s="151" t="s">
        <v>94</v>
      </c>
      <c r="F506" s="151" t="s">
        <v>1020</v>
      </c>
      <c r="G506" s="145" t="s">
        <v>2165</v>
      </c>
      <c r="H506" s="145" t="s">
        <v>2685</v>
      </c>
      <c r="I506" s="40" t="s">
        <v>5652</v>
      </c>
      <c r="J506" s="407" t="s">
        <v>6058</v>
      </c>
      <c r="K506" s="40" t="s">
        <v>5640</v>
      </c>
      <c r="L506" s="40" t="s">
        <v>136</v>
      </c>
      <c r="M506" s="40" t="s">
        <v>136</v>
      </c>
      <c r="N506" s="433">
        <f t="shared" si="7"/>
        <v>0</v>
      </c>
      <c r="O506" s="451"/>
      <c r="P506" s="125"/>
      <c r="Q506" s="125"/>
      <c r="R506" s="451"/>
      <c r="S506" s="545"/>
      <c r="T506" s="451"/>
      <c r="U506" s="451"/>
      <c r="V506" s="479"/>
      <c r="W506" s="125"/>
      <c r="X506" s="125"/>
      <c r="Y506" s="125"/>
      <c r="Z506" s="451"/>
      <c r="AA506" s="545"/>
      <c r="AB506" s="451"/>
      <c r="AC506" s="128"/>
    </row>
    <row r="507" spans="1:29" ht="26.25" hidden="1">
      <c r="A507" s="125" t="s">
        <v>826</v>
      </c>
      <c r="B507" s="125" t="s">
        <v>65</v>
      </c>
      <c r="C507" s="125" t="s">
        <v>827</v>
      </c>
      <c r="D507" s="125" t="s">
        <v>823</v>
      </c>
      <c r="E507" s="125" t="s">
        <v>824</v>
      </c>
      <c r="F507" s="125" t="s">
        <v>828</v>
      </c>
      <c r="G507" s="326" t="s">
        <v>6124</v>
      </c>
      <c r="H507" s="326" t="s">
        <v>2685</v>
      </c>
      <c r="I507" s="40" t="s">
        <v>5678</v>
      </c>
      <c r="J507" s="407" t="s">
        <v>6125</v>
      </c>
      <c r="K507" s="40" t="s">
        <v>5640</v>
      </c>
      <c r="L507" s="40" t="s">
        <v>136</v>
      </c>
      <c r="M507" s="40" t="s">
        <v>136</v>
      </c>
      <c r="N507" s="433">
        <f t="shared" si="7"/>
        <v>0</v>
      </c>
      <c r="O507" s="451"/>
      <c r="P507" s="125"/>
      <c r="Q507" s="125"/>
      <c r="R507" s="451"/>
      <c r="S507" s="545"/>
      <c r="T507" s="451"/>
      <c r="U507" s="432"/>
      <c r="V507" s="479"/>
      <c r="W507" s="125"/>
      <c r="X507" s="125"/>
      <c r="Y507" s="451"/>
      <c r="Z507" s="545"/>
      <c r="AA507" s="451"/>
      <c r="AB507" s="451"/>
      <c r="AC507" s="128"/>
    </row>
    <row r="508" spans="1:29" ht="26.25" hidden="1">
      <c r="A508" s="151" t="s">
        <v>820</v>
      </c>
      <c r="B508" s="151" t="s">
        <v>821</v>
      </c>
      <c r="C508" s="151" t="s">
        <v>822</v>
      </c>
      <c r="D508" s="151" t="s">
        <v>823</v>
      </c>
      <c r="E508" s="151" t="s">
        <v>824</v>
      </c>
      <c r="F508" s="151" t="s">
        <v>825</v>
      </c>
      <c r="G508" s="145" t="s">
        <v>2237</v>
      </c>
      <c r="H508" s="145" t="s">
        <v>2685</v>
      </c>
      <c r="I508" s="40" t="s">
        <v>5678</v>
      </c>
      <c r="J508" s="40" t="s">
        <v>6126</v>
      </c>
      <c r="K508" s="40" t="str">
        <f>IFERROR(VLOOKUP(A508,'[1]LMO 정리'!$A$2:$J$44,10,0),"")</f>
        <v>1등급</v>
      </c>
      <c r="L508" s="40" t="s">
        <v>136</v>
      </c>
      <c r="M508" s="40">
        <v>1</v>
      </c>
      <c r="N508" s="433">
        <f t="shared" si="7"/>
        <v>1</v>
      </c>
      <c r="O508" s="434"/>
      <c r="P508" s="399"/>
      <c r="Q508" s="125"/>
      <c r="R508" s="434"/>
      <c r="S508" s="484"/>
      <c r="T508" s="434"/>
      <c r="U508" s="434"/>
      <c r="V508" s="485"/>
      <c r="W508" s="399"/>
      <c r="X508" s="125"/>
      <c r="Y508" s="434"/>
      <c r="Z508" s="484"/>
      <c r="AA508" s="434"/>
      <c r="AB508" s="434"/>
      <c r="AC508" s="401"/>
    </row>
    <row r="509" spans="1:29" ht="26.25" hidden="1">
      <c r="A509" s="151" t="s">
        <v>1060</v>
      </c>
      <c r="B509" s="151" t="s">
        <v>3271</v>
      </c>
      <c r="C509" s="151" t="s">
        <v>405</v>
      </c>
      <c r="D509" s="151" t="s">
        <v>1032</v>
      </c>
      <c r="E509" s="151">
        <v>105</v>
      </c>
      <c r="F509" s="151" t="s">
        <v>1061</v>
      </c>
      <c r="G509" s="145" t="s">
        <v>2246</v>
      </c>
      <c r="H509" s="145" t="s">
        <v>2685</v>
      </c>
      <c r="I509" s="40" t="s">
        <v>5641</v>
      </c>
      <c r="J509" s="40" t="s">
        <v>6133</v>
      </c>
      <c r="K509" s="40" t="s">
        <v>5640</v>
      </c>
      <c r="L509" s="40" t="s">
        <v>136</v>
      </c>
      <c r="M509" s="40">
        <v>1</v>
      </c>
      <c r="N509" s="433">
        <f t="shared" si="7"/>
        <v>1</v>
      </c>
      <c r="O509" s="482"/>
      <c r="P509" s="398"/>
      <c r="Q509" s="399"/>
      <c r="R509" s="482"/>
      <c r="S509" s="482"/>
      <c r="T509" s="482"/>
      <c r="U509" s="482"/>
      <c r="V509" s="481"/>
      <c r="W509" s="398"/>
      <c r="X509" s="399"/>
      <c r="Y509" s="482"/>
      <c r="Z509" s="482"/>
      <c r="AA509" s="482"/>
      <c r="AB509" s="482"/>
      <c r="AC509" s="400"/>
    </row>
    <row r="510" spans="1:29" ht="26.25" hidden="1">
      <c r="A510" s="151" t="s">
        <v>1058</v>
      </c>
      <c r="B510" s="151" t="s">
        <v>3271</v>
      </c>
      <c r="C510" s="151" t="s">
        <v>405</v>
      </c>
      <c r="D510" s="151" t="s">
        <v>1032</v>
      </c>
      <c r="E510" s="151">
        <v>106</v>
      </c>
      <c r="F510" s="151" t="s">
        <v>1059</v>
      </c>
      <c r="G510" s="145" t="s">
        <v>2247</v>
      </c>
      <c r="H510" s="145" t="s">
        <v>2685</v>
      </c>
      <c r="I510" s="40" t="s">
        <v>5641</v>
      </c>
      <c r="J510" s="40" t="s">
        <v>6134</v>
      </c>
      <c r="K510" s="40" t="s">
        <v>5640</v>
      </c>
      <c r="L510" s="40">
        <v>1</v>
      </c>
      <c r="M510" s="40">
        <v>1</v>
      </c>
      <c r="N510" s="433">
        <f t="shared" si="7"/>
        <v>2</v>
      </c>
      <c r="O510" s="482"/>
      <c r="P510" s="398"/>
      <c r="Q510" s="399"/>
      <c r="R510" s="482"/>
      <c r="S510" s="482"/>
      <c r="T510" s="482"/>
      <c r="U510" s="482"/>
      <c r="V510" s="481"/>
      <c r="W510" s="398"/>
      <c r="X510" s="399"/>
      <c r="Y510" s="482"/>
      <c r="Z510" s="482"/>
      <c r="AA510" s="482"/>
      <c r="AB510" s="482"/>
      <c r="AC510" s="400"/>
    </row>
    <row r="511" spans="1:29" ht="26.25" hidden="1">
      <c r="A511" s="151" t="s">
        <v>1055</v>
      </c>
      <c r="B511" s="151" t="s">
        <v>3271</v>
      </c>
      <c r="C511" s="151" t="s">
        <v>405</v>
      </c>
      <c r="D511" s="151" t="s">
        <v>1032</v>
      </c>
      <c r="E511" s="151">
        <v>107</v>
      </c>
      <c r="F511" s="151" t="s">
        <v>1056</v>
      </c>
      <c r="G511" s="145" t="s">
        <v>2248</v>
      </c>
      <c r="H511" s="145" t="s">
        <v>2685</v>
      </c>
      <c r="I511" s="40" t="s">
        <v>5641</v>
      </c>
      <c r="J511" s="40" t="s">
        <v>6135</v>
      </c>
      <c r="K511" s="40" t="s">
        <v>5640</v>
      </c>
      <c r="L511" s="40">
        <v>1</v>
      </c>
      <c r="M511" s="40" t="s">
        <v>136</v>
      </c>
      <c r="N511" s="433">
        <f t="shared" si="7"/>
        <v>1</v>
      </c>
      <c r="O511" s="482"/>
      <c r="P511" s="398"/>
      <c r="Q511" s="399"/>
      <c r="R511" s="482"/>
      <c r="S511" s="482"/>
      <c r="T511" s="482"/>
      <c r="U511" s="482"/>
      <c r="V511" s="481"/>
      <c r="W511" s="398"/>
      <c r="X511" s="399"/>
      <c r="Y511" s="482"/>
      <c r="Z511" s="434"/>
      <c r="AA511" s="482"/>
      <c r="AB511" s="482"/>
      <c r="AC511" s="400"/>
    </row>
    <row r="512" spans="1:29" ht="26.25" hidden="1">
      <c r="A512" s="151" t="s">
        <v>1054</v>
      </c>
      <c r="B512" s="151" t="s">
        <v>3271</v>
      </c>
      <c r="C512" s="151" t="s">
        <v>405</v>
      </c>
      <c r="D512" s="151" t="s">
        <v>1032</v>
      </c>
      <c r="E512" s="151">
        <v>108</v>
      </c>
      <c r="F512" s="151" t="s">
        <v>408</v>
      </c>
      <c r="G512" s="145" t="s">
        <v>2250</v>
      </c>
      <c r="H512" s="145" t="s">
        <v>5637</v>
      </c>
      <c r="I512" s="40" t="s">
        <v>5641</v>
      </c>
      <c r="J512" s="40" t="s">
        <v>6136</v>
      </c>
      <c r="K512" s="40" t="s">
        <v>5640</v>
      </c>
      <c r="L512" s="40" t="s">
        <v>136</v>
      </c>
      <c r="M512" s="40" t="s">
        <v>136</v>
      </c>
      <c r="N512" s="433">
        <f t="shared" si="7"/>
        <v>0</v>
      </c>
      <c r="O512" s="482"/>
      <c r="P512" s="398"/>
      <c r="Q512" s="399"/>
      <c r="R512" s="482"/>
      <c r="S512" s="482"/>
      <c r="T512" s="482"/>
      <c r="U512" s="482"/>
      <c r="V512" s="481"/>
      <c r="W512" s="398"/>
      <c r="X512" s="399"/>
      <c r="Y512" s="482"/>
      <c r="Z512" s="482"/>
      <c r="AA512" s="482"/>
      <c r="AB512" s="482"/>
      <c r="AC512" s="400"/>
    </row>
    <row r="513" spans="1:29" ht="26.25" hidden="1">
      <c r="A513" s="151" t="s">
        <v>1051</v>
      </c>
      <c r="B513" s="151" t="s">
        <v>3271</v>
      </c>
      <c r="C513" s="151" t="s">
        <v>405</v>
      </c>
      <c r="D513" s="151" t="s">
        <v>1032</v>
      </c>
      <c r="E513" s="151">
        <v>205</v>
      </c>
      <c r="F513" s="151" t="s">
        <v>1052</v>
      </c>
      <c r="G513" s="145" t="s">
        <v>2251</v>
      </c>
      <c r="H513" s="145" t="s">
        <v>2685</v>
      </c>
      <c r="I513" s="40" t="s">
        <v>5641</v>
      </c>
      <c r="J513" s="40" t="s">
        <v>6137</v>
      </c>
      <c r="K513" s="40" t="s">
        <v>5640</v>
      </c>
      <c r="L513" s="40" t="s">
        <v>136</v>
      </c>
      <c r="M513" s="40" t="s">
        <v>136</v>
      </c>
      <c r="N513" s="433">
        <f t="shared" si="7"/>
        <v>0</v>
      </c>
      <c r="O513" s="482"/>
      <c r="P513" s="398"/>
      <c r="Q513" s="399"/>
      <c r="R513" s="482"/>
      <c r="S513" s="482"/>
      <c r="T513" s="482"/>
      <c r="U513" s="482"/>
      <c r="V513" s="481"/>
      <c r="W513" s="398"/>
      <c r="X513" s="399"/>
      <c r="Y513" s="482"/>
      <c r="Z513" s="482"/>
      <c r="AA513" s="482"/>
      <c r="AB513" s="482"/>
      <c r="AC513" s="400"/>
    </row>
    <row r="514" spans="1:29" ht="26.25" hidden="1">
      <c r="A514" s="151" t="s">
        <v>1048</v>
      </c>
      <c r="B514" s="151" t="s">
        <v>3271</v>
      </c>
      <c r="C514" s="151" t="s">
        <v>405</v>
      </c>
      <c r="D514" s="151" t="s">
        <v>1032</v>
      </c>
      <c r="E514" s="151">
        <v>305</v>
      </c>
      <c r="F514" s="151" t="s">
        <v>1049</v>
      </c>
      <c r="G514" s="145" t="s">
        <v>2252</v>
      </c>
      <c r="H514" s="145" t="s">
        <v>2685</v>
      </c>
      <c r="I514" s="40" t="s">
        <v>5641</v>
      </c>
      <c r="J514" s="40" t="s">
        <v>6138</v>
      </c>
      <c r="K514" s="40" t="s">
        <v>5640</v>
      </c>
      <c r="L514" s="40" t="s">
        <v>136</v>
      </c>
      <c r="M514" s="40" t="s">
        <v>136</v>
      </c>
      <c r="N514" s="433">
        <f t="shared" si="7"/>
        <v>0</v>
      </c>
      <c r="O514" s="482"/>
      <c r="P514" s="398"/>
      <c r="Q514" s="399"/>
      <c r="R514" s="482"/>
      <c r="S514" s="482"/>
      <c r="T514" s="482"/>
      <c r="U514" s="482"/>
      <c r="V514" s="481"/>
      <c r="W514" s="398"/>
      <c r="X514" s="399"/>
      <c r="Y514" s="482"/>
      <c r="Z514" s="482"/>
      <c r="AA514" s="482"/>
      <c r="AB514" s="482"/>
      <c r="AC514" s="400"/>
    </row>
    <row r="515" spans="1:29" ht="26.25" hidden="1">
      <c r="A515" s="151" t="s">
        <v>1045</v>
      </c>
      <c r="B515" s="151" t="s">
        <v>3271</v>
      </c>
      <c r="C515" s="151" t="s">
        <v>405</v>
      </c>
      <c r="D515" s="151" t="s">
        <v>1032</v>
      </c>
      <c r="E515" s="151">
        <v>511</v>
      </c>
      <c r="F515" s="151" t="s">
        <v>1046</v>
      </c>
      <c r="G515" s="145" t="s">
        <v>2253</v>
      </c>
      <c r="H515" s="145" t="s">
        <v>5637</v>
      </c>
      <c r="I515" s="40" t="s">
        <v>5641</v>
      </c>
      <c r="J515" s="40" t="s">
        <v>6139</v>
      </c>
      <c r="K515" s="40" t="s">
        <v>5640</v>
      </c>
      <c r="L515" s="40">
        <v>1</v>
      </c>
      <c r="M515" s="40" t="s">
        <v>136</v>
      </c>
      <c r="N515" s="433">
        <f t="shared" ref="N515:N578" si="8">COUNTIF(L515:M515,1)</f>
        <v>1</v>
      </c>
      <c r="O515" s="482"/>
      <c r="P515" s="398"/>
      <c r="Q515" s="399"/>
      <c r="R515" s="482"/>
      <c r="S515" s="482"/>
      <c r="T515" s="482"/>
      <c r="U515" s="482"/>
      <c r="V515" s="481"/>
      <c r="W515" s="398"/>
      <c r="X515" s="399"/>
      <c r="Y515" s="482"/>
      <c r="Z515" s="482"/>
      <c r="AA515" s="482"/>
      <c r="AB515" s="482"/>
      <c r="AC515" s="400"/>
    </row>
    <row r="516" spans="1:29" ht="26.25" hidden="1">
      <c r="A516" s="151" t="s">
        <v>1043</v>
      </c>
      <c r="B516" s="151" t="s">
        <v>3271</v>
      </c>
      <c r="C516" s="151" t="s">
        <v>405</v>
      </c>
      <c r="D516" s="151" t="s">
        <v>1032</v>
      </c>
      <c r="E516" s="151">
        <v>601</v>
      </c>
      <c r="F516" s="151" t="s">
        <v>1044</v>
      </c>
      <c r="G516" s="145" t="s">
        <v>2255</v>
      </c>
      <c r="H516" s="145" t="s">
        <v>2685</v>
      </c>
      <c r="I516" s="40" t="s">
        <v>5641</v>
      </c>
      <c r="J516" s="40" t="s">
        <v>6140</v>
      </c>
      <c r="K516" s="40" t="s">
        <v>5640</v>
      </c>
      <c r="L516" s="40">
        <v>1</v>
      </c>
      <c r="M516" s="40" t="s">
        <v>136</v>
      </c>
      <c r="N516" s="433">
        <f t="shared" si="8"/>
        <v>1</v>
      </c>
      <c r="O516" s="482"/>
      <c r="P516" s="398"/>
      <c r="Q516" s="399"/>
      <c r="R516" s="482"/>
      <c r="S516" s="482"/>
      <c r="T516" s="482"/>
      <c r="U516" s="482"/>
      <c r="V516" s="481"/>
      <c r="W516" s="398"/>
      <c r="X516" s="399"/>
      <c r="Y516" s="482"/>
      <c r="Z516" s="482"/>
      <c r="AA516" s="482"/>
      <c r="AB516" s="482"/>
      <c r="AC516" s="400"/>
    </row>
    <row r="517" spans="1:29" ht="26.25" hidden="1">
      <c r="A517" s="151" t="s">
        <v>1435</v>
      </c>
      <c r="B517" s="151" t="s">
        <v>3271</v>
      </c>
      <c r="C517" s="151" t="s">
        <v>405</v>
      </c>
      <c r="D517" s="151" t="s">
        <v>1032</v>
      </c>
      <c r="E517" s="151">
        <v>609</v>
      </c>
      <c r="F517" s="151" t="s">
        <v>1436</v>
      </c>
      <c r="G517" s="145" t="s">
        <v>2257</v>
      </c>
      <c r="H517" s="145" t="s">
        <v>2685</v>
      </c>
      <c r="I517" s="40" t="s">
        <v>5641</v>
      </c>
      <c r="J517" s="40" t="s">
        <v>6141</v>
      </c>
      <c r="K517" s="40" t="s">
        <v>5640</v>
      </c>
      <c r="L517" s="40">
        <v>1</v>
      </c>
      <c r="M517" s="40" t="s">
        <v>136</v>
      </c>
      <c r="N517" s="433">
        <f t="shared" si="8"/>
        <v>1</v>
      </c>
      <c r="O517" s="482"/>
      <c r="P517" s="398"/>
      <c r="Q517" s="399"/>
      <c r="R517" s="482"/>
      <c r="S517" s="482"/>
      <c r="T517" s="482"/>
      <c r="U517" s="482"/>
      <c r="V517" s="481"/>
      <c r="W517" s="398"/>
      <c r="X517" s="399"/>
      <c r="Y517" s="482"/>
      <c r="Z517" s="482"/>
      <c r="AA517" s="482"/>
      <c r="AB517" s="482"/>
      <c r="AC517" s="400"/>
    </row>
    <row r="518" spans="1:29" ht="26.25" hidden="1">
      <c r="A518" s="151" t="s">
        <v>1041</v>
      </c>
      <c r="B518" s="151" t="s">
        <v>3271</v>
      </c>
      <c r="C518" s="151" t="s">
        <v>405</v>
      </c>
      <c r="D518" s="151" t="s">
        <v>1032</v>
      </c>
      <c r="E518" s="151">
        <v>610</v>
      </c>
      <c r="F518" s="151" t="s">
        <v>1042</v>
      </c>
      <c r="G518" s="145" t="s">
        <v>2258</v>
      </c>
      <c r="H518" s="145" t="s">
        <v>2685</v>
      </c>
      <c r="I518" s="40" t="s">
        <v>5641</v>
      </c>
      <c r="J518" s="40" t="s">
        <v>6142</v>
      </c>
      <c r="K518" s="40" t="s">
        <v>5640</v>
      </c>
      <c r="L518" s="40">
        <v>1</v>
      </c>
      <c r="M518" s="40">
        <v>1</v>
      </c>
      <c r="N518" s="433">
        <f t="shared" si="8"/>
        <v>2</v>
      </c>
      <c r="O518" s="482"/>
      <c r="P518" s="398"/>
      <c r="Q518" s="399"/>
      <c r="R518" s="482"/>
      <c r="S518" s="482"/>
      <c r="T518" s="482"/>
      <c r="U518" s="482"/>
      <c r="V518" s="481"/>
      <c r="W518" s="398"/>
      <c r="X518" s="399"/>
      <c r="Y518" s="482"/>
      <c r="Z518" s="482"/>
      <c r="AA518" s="482"/>
      <c r="AB518" s="482"/>
      <c r="AC518" s="400"/>
    </row>
    <row r="519" spans="1:29" ht="26.25" hidden="1">
      <c r="A519" s="151" t="s">
        <v>1039</v>
      </c>
      <c r="B519" s="151" t="s">
        <v>3271</v>
      </c>
      <c r="C519" s="151" t="s">
        <v>405</v>
      </c>
      <c r="D519" s="151" t="s">
        <v>1032</v>
      </c>
      <c r="E519" s="151">
        <v>611</v>
      </c>
      <c r="F519" s="151" t="s">
        <v>1040</v>
      </c>
      <c r="G519" s="145" t="s">
        <v>2259</v>
      </c>
      <c r="H519" s="145" t="s">
        <v>2685</v>
      </c>
      <c r="I519" s="40" t="s">
        <v>5641</v>
      </c>
      <c r="J519" s="40" t="s">
        <v>6143</v>
      </c>
      <c r="K519" s="40" t="s">
        <v>5640</v>
      </c>
      <c r="L519" s="40">
        <v>1</v>
      </c>
      <c r="M519" s="40">
        <v>1</v>
      </c>
      <c r="N519" s="433">
        <f t="shared" si="8"/>
        <v>2</v>
      </c>
      <c r="O519" s="482"/>
      <c r="P519" s="398"/>
      <c r="Q519" s="399"/>
      <c r="R519" s="482"/>
      <c r="S519" s="482"/>
      <c r="T519" s="482"/>
      <c r="U519" s="482"/>
      <c r="V519" s="481"/>
      <c r="W519" s="398"/>
      <c r="X519" s="399"/>
      <c r="Y519" s="482"/>
      <c r="Z519" s="482"/>
      <c r="AA519" s="482"/>
      <c r="AB519" s="482"/>
      <c r="AC519" s="400"/>
    </row>
    <row r="520" spans="1:29" ht="26.25" hidden="1">
      <c r="A520" s="151" t="s">
        <v>1037</v>
      </c>
      <c r="B520" s="151" t="s">
        <v>3271</v>
      </c>
      <c r="C520" s="151" t="s">
        <v>405</v>
      </c>
      <c r="D520" s="151" t="s">
        <v>1032</v>
      </c>
      <c r="E520" s="151">
        <v>707</v>
      </c>
      <c r="F520" s="151" t="s">
        <v>1038</v>
      </c>
      <c r="G520" s="145" t="s">
        <v>2260</v>
      </c>
      <c r="H520" s="145" t="s">
        <v>2685</v>
      </c>
      <c r="I520" s="40" t="s">
        <v>5641</v>
      </c>
      <c r="J520" s="40" t="s">
        <v>6142</v>
      </c>
      <c r="K520" s="40" t="s">
        <v>5640</v>
      </c>
      <c r="L520" s="40">
        <v>1</v>
      </c>
      <c r="M520" s="40" t="s">
        <v>136</v>
      </c>
      <c r="N520" s="433">
        <f t="shared" si="8"/>
        <v>1</v>
      </c>
      <c r="O520" s="482"/>
      <c r="P520" s="398"/>
      <c r="Q520" s="399"/>
      <c r="R520" s="482"/>
      <c r="S520" s="482"/>
      <c r="T520" s="482"/>
      <c r="U520" s="482"/>
      <c r="V520" s="481"/>
      <c r="W520" s="398"/>
      <c r="X520" s="399"/>
      <c r="Y520" s="482"/>
      <c r="Z520" s="482"/>
      <c r="AA520" s="482"/>
      <c r="AB520" s="482"/>
      <c r="AC520" s="400"/>
    </row>
    <row r="521" spans="1:29" ht="26.25" hidden="1">
      <c r="A521" s="151" t="s">
        <v>1034</v>
      </c>
      <c r="B521" s="151" t="s">
        <v>3271</v>
      </c>
      <c r="C521" s="151" t="s">
        <v>405</v>
      </c>
      <c r="D521" s="151" t="s">
        <v>1032</v>
      </c>
      <c r="E521" s="151">
        <v>708</v>
      </c>
      <c r="F521" s="151" t="s">
        <v>1035</v>
      </c>
      <c r="G521" s="145" t="s">
        <v>2261</v>
      </c>
      <c r="H521" s="145" t="s">
        <v>2685</v>
      </c>
      <c r="I521" s="40" t="s">
        <v>5641</v>
      </c>
      <c r="J521" s="40" t="s">
        <v>6144</v>
      </c>
      <c r="K521" s="40" t="s">
        <v>5640</v>
      </c>
      <c r="L521" s="40">
        <v>1</v>
      </c>
      <c r="M521" s="40">
        <v>1</v>
      </c>
      <c r="N521" s="433">
        <f t="shared" si="8"/>
        <v>2</v>
      </c>
      <c r="O521" s="482"/>
      <c r="P521" s="398"/>
      <c r="Q521" s="399"/>
      <c r="R521" s="482"/>
      <c r="S521" s="482"/>
      <c r="T521" s="482"/>
      <c r="U521" s="482"/>
      <c r="V521" s="481"/>
      <c r="W521" s="398"/>
      <c r="X521" s="399"/>
      <c r="Y521" s="482"/>
      <c r="Z521" s="482"/>
      <c r="AA521" s="482"/>
      <c r="AB521" s="482"/>
      <c r="AC521" s="400"/>
    </row>
    <row r="522" spans="1:29" ht="26.25" hidden="1">
      <c r="A522" s="151" t="s">
        <v>1031</v>
      </c>
      <c r="B522" s="151" t="s">
        <v>3271</v>
      </c>
      <c r="C522" s="151" t="s">
        <v>405</v>
      </c>
      <c r="D522" s="151" t="s">
        <v>1032</v>
      </c>
      <c r="E522" s="151">
        <v>709</v>
      </c>
      <c r="F522" s="151" t="s">
        <v>1033</v>
      </c>
      <c r="G522" s="145" t="s">
        <v>2262</v>
      </c>
      <c r="H522" s="145" t="s">
        <v>2685</v>
      </c>
      <c r="I522" s="40" t="s">
        <v>5641</v>
      </c>
      <c r="J522" s="40" t="s">
        <v>6145</v>
      </c>
      <c r="K522" s="40" t="s">
        <v>5640</v>
      </c>
      <c r="L522" s="40">
        <v>1</v>
      </c>
      <c r="M522" s="40">
        <v>1</v>
      </c>
      <c r="N522" s="433">
        <f t="shared" si="8"/>
        <v>2</v>
      </c>
      <c r="O522" s="482"/>
      <c r="P522" s="398"/>
      <c r="Q522" s="399"/>
      <c r="R522" s="482"/>
      <c r="S522" s="482"/>
      <c r="T522" s="482"/>
      <c r="U522" s="482"/>
      <c r="V522" s="481"/>
      <c r="W522" s="398"/>
      <c r="X522" s="399"/>
      <c r="Y522" s="482"/>
      <c r="Z522" s="482"/>
      <c r="AA522" s="482"/>
      <c r="AB522" s="482"/>
      <c r="AC522" s="400"/>
    </row>
    <row r="523" spans="1:29" ht="26.25" hidden="1">
      <c r="A523" s="151" t="s">
        <v>1069</v>
      </c>
      <c r="B523" s="151" t="s">
        <v>3271</v>
      </c>
      <c r="C523" s="151" t="s">
        <v>405</v>
      </c>
      <c r="D523" s="151" t="s">
        <v>1032</v>
      </c>
      <c r="E523" s="151" t="s">
        <v>376</v>
      </c>
      <c r="F523" s="151" t="s">
        <v>1070</v>
      </c>
      <c r="G523" s="145" t="s">
        <v>2238</v>
      </c>
      <c r="H523" s="145" t="s">
        <v>2685</v>
      </c>
      <c r="I523" s="40" t="s">
        <v>5641</v>
      </c>
      <c r="J523" s="40" t="s">
        <v>6146</v>
      </c>
      <c r="K523" s="40" t="s">
        <v>5640</v>
      </c>
      <c r="L523" s="40" t="s">
        <v>136</v>
      </c>
      <c r="M523" s="40" t="s">
        <v>136</v>
      </c>
      <c r="N523" s="433">
        <f t="shared" si="8"/>
        <v>0</v>
      </c>
      <c r="O523" s="482"/>
      <c r="P523" s="398"/>
      <c r="Q523" s="399"/>
      <c r="R523" s="482"/>
      <c r="S523" s="482"/>
      <c r="T523" s="482"/>
      <c r="U523" s="482"/>
      <c r="V523" s="481"/>
      <c r="W523" s="398"/>
      <c r="X523" s="399"/>
      <c r="Y523" s="482"/>
      <c r="Z523" s="434"/>
      <c r="AA523" s="482"/>
      <c r="AB523" s="482"/>
      <c r="AC523" s="400"/>
    </row>
    <row r="524" spans="1:29" ht="26.25" hidden="1">
      <c r="A524" s="151" t="s">
        <v>1067</v>
      </c>
      <c r="B524" s="151" t="s">
        <v>3271</v>
      </c>
      <c r="C524" s="151" t="s">
        <v>405</v>
      </c>
      <c r="D524" s="151" t="s">
        <v>1032</v>
      </c>
      <c r="E524" s="151" t="s">
        <v>373</v>
      </c>
      <c r="F524" s="151" t="s">
        <v>1068</v>
      </c>
      <c r="G524" s="145" t="s">
        <v>2242</v>
      </c>
      <c r="H524" s="145" t="s">
        <v>2685</v>
      </c>
      <c r="I524" s="40" t="s">
        <v>5641</v>
      </c>
      <c r="J524" s="40" t="s">
        <v>6147</v>
      </c>
      <c r="K524" s="40" t="s">
        <v>5640</v>
      </c>
      <c r="L524" s="40" t="s">
        <v>136</v>
      </c>
      <c r="M524" s="40" t="s">
        <v>136</v>
      </c>
      <c r="N524" s="433">
        <f t="shared" si="8"/>
        <v>0</v>
      </c>
      <c r="O524" s="482"/>
      <c r="P524" s="398"/>
      <c r="Q524" s="399"/>
      <c r="R524" s="482"/>
      <c r="S524" s="482"/>
      <c r="T524" s="482"/>
      <c r="U524" s="482"/>
      <c r="V524" s="481"/>
      <c r="W524" s="398"/>
      <c r="X524" s="399"/>
      <c r="Y524" s="482"/>
      <c r="Z524" s="482"/>
      <c r="AA524" s="482"/>
      <c r="AB524" s="482"/>
      <c r="AC524" s="400"/>
    </row>
    <row r="525" spans="1:29" ht="26.25" hidden="1">
      <c r="A525" s="151" t="s">
        <v>1065</v>
      </c>
      <c r="B525" s="151" t="s">
        <v>3271</v>
      </c>
      <c r="C525" s="151" t="s">
        <v>405</v>
      </c>
      <c r="D525" s="151" t="s">
        <v>1032</v>
      </c>
      <c r="E525" s="151" t="s">
        <v>73</v>
      </c>
      <c r="F525" s="151" t="s">
        <v>1066</v>
      </c>
      <c r="G525" s="145" t="s">
        <v>2245</v>
      </c>
      <c r="H525" s="145" t="s">
        <v>2685</v>
      </c>
      <c r="I525" s="40" t="s">
        <v>5641</v>
      </c>
      <c r="J525" s="40" t="s">
        <v>6148</v>
      </c>
      <c r="K525" s="40" t="s">
        <v>5640</v>
      </c>
      <c r="L525" s="40" t="s">
        <v>136</v>
      </c>
      <c r="M525" s="40" t="s">
        <v>136</v>
      </c>
      <c r="N525" s="433">
        <f t="shared" si="8"/>
        <v>0</v>
      </c>
      <c r="O525" s="482"/>
      <c r="P525" s="398"/>
      <c r="Q525" s="399"/>
      <c r="R525" s="482"/>
      <c r="S525" s="482"/>
      <c r="T525" s="482"/>
      <c r="U525" s="482"/>
      <c r="V525" s="481"/>
      <c r="W525" s="398"/>
      <c r="X525" s="399"/>
      <c r="Y525" s="482"/>
      <c r="Z525" s="482"/>
      <c r="AA525" s="482"/>
      <c r="AB525" s="482"/>
      <c r="AC525" s="400"/>
    </row>
    <row r="526" spans="1:29" ht="26.25" hidden="1">
      <c r="A526" s="150" t="s">
        <v>1063</v>
      </c>
      <c r="B526" s="151" t="s">
        <v>3271</v>
      </c>
      <c r="C526" s="151" t="s">
        <v>405</v>
      </c>
      <c r="D526" s="151" t="s">
        <v>1032</v>
      </c>
      <c r="E526" s="151" t="s">
        <v>697</v>
      </c>
      <c r="F526" s="151" t="s">
        <v>1064</v>
      </c>
      <c r="G526" s="145" t="s">
        <v>2240</v>
      </c>
      <c r="H526" s="145" t="s">
        <v>2685</v>
      </c>
      <c r="I526" s="40" t="s">
        <v>5641</v>
      </c>
      <c r="J526" s="40" t="s">
        <v>6149</v>
      </c>
      <c r="K526" s="40" t="s">
        <v>5640</v>
      </c>
      <c r="L526" s="40">
        <v>1</v>
      </c>
      <c r="M526" s="40" t="s">
        <v>136</v>
      </c>
      <c r="N526" s="433">
        <f t="shared" si="8"/>
        <v>1</v>
      </c>
      <c r="O526" s="482"/>
      <c r="P526" s="398"/>
      <c r="Q526" s="399"/>
      <c r="R526" s="482"/>
      <c r="S526" s="482"/>
      <c r="T526" s="482"/>
      <c r="U526" s="482"/>
      <c r="V526" s="481"/>
      <c r="W526" s="398"/>
      <c r="X526" s="399"/>
      <c r="Y526" s="482"/>
      <c r="Z526" s="434"/>
      <c r="AA526" s="482"/>
      <c r="AB526" s="482"/>
      <c r="AC526" s="400"/>
    </row>
    <row r="527" spans="1:29" ht="26.25" hidden="1">
      <c r="A527" s="150" t="s">
        <v>1520</v>
      </c>
      <c r="B527" s="151" t="s">
        <v>1504</v>
      </c>
      <c r="C527" s="151" t="s">
        <v>1505</v>
      </c>
      <c r="D527" s="151" t="s">
        <v>1072</v>
      </c>
      <c r="E527" s="151">
        <v>112</v>
      </c>
      <c r="F527" s="151" t="s">
        <v>1521</v>
      </c>
      <c r="G527" s="145" t="s">
        <v>2264</v>
      </c>
      <c r="H527" s="145" t="s">
        <v>5680</v>
      </c>
      <c r="I527" s="40" t="s">
        <v>5998</v>
      </c>
      <c r="J527" s="40" t="s">
        <v>6154</v>
      </c>
      <c r="K527" s="40" t="str">
        <f>IFERROR(VLOOKUP(A527,'[1]LMO 정리'!$A$2:$J$44,10,0),"")</f>
        <v/>
      </c>
      <c r="L527" s="40">
        <v>1</v>
      </c>
      <c r="M527" s="40" t="s">
        <v>136</v>
      </c>
      <c r="N527" s="433">
        <f t="shared" si="8"/>
        <v>1</v>
      </c>
      <c r="O527" s="534"/>
      <c r="P527" s="535"/>
      <c r="Q527" s="414"/>
      <c r="R527" s="536"/>
      <c r="S527" s="539"/>
      <c r="T527" s="510"/>
      <c r="U527" s="510"/>
      <c r="V527" s="510"/>
      <c r="W527" s="538"/>
      <c r="X527" s="399"/>
      <c r="Y527" s="434"/>
      <c r="Z527" s="540"/>
      <c r="AA527" s="510"/>
      <c r="AB527" s="510"/>
      <c r="AC527" s="401"/>
    </row>
    <row r="528" spans="1:29" ht="26.25" hidden="1">
      <c r="A528" s="580" t="s">
        <v>6172</v>
      </c>
      <c r="B528" s="405" t="s">
        <v>5578</v>
      </c>
      <c r="C528" s="405" t="s">
        <v>5732</v>
      </c>
      <c r="D528" s="405" t="s">
        <v>6173</v>
      </c>
      <c r="E528" s="405">
        <v>303</v>
      </c>
      <c r="F528" s="405" t="s">
        <v>6174</v>
      </c>
      <c r="G528" s="397" t="s">
        <v>6175</v>
      </c>
      <c r="H528" s="145" t="s">
        <v>5700</v>
      </c>
      <c r="I528" s="40" t="s">
        <v>5735</v>
      </c>
      <c r="J528" s="40">
        <v>64.680000000000007</v>
      </c>
      <c r="K528" s="40" t="s">
        <v>5640</v>
      </c>
      <c r="L528" s="40">
        <v>1</v>
      </c>
      <c r="M528" s="40" t="s">
        <v>136</v>
      </c>
      <c r="N528" s="433">
        <f t="shared" si="8"/>
        <v>1</v>
      </c>
      <c r="O528" s="482"/>
      <c r="P528" s="398"/>
      <c r="Q528" s="398"/>
      <c r="R528" s="151"/>
      <c r="S528" s="482"/>
      <c r="T528" s="482"/>
      <c r="U528" s="482"/>
      <c r="V528" s="481"/>
      <c r="W528" s="398"/>
      <c r="X528" s="398"/>
      <c r="Y528" s="482"/>
      <c r="Z528" s="502"/>
      <c r="AA528" s="482"/>
      <c r="AB528" s="482"/>
      <c r="AC528" s="400"/>
    </row>
    <row r="529" spans="1:29" ht="26.25" hidden="1">
      <c r="A529" s="580" t="s">
        <v>1153</v>
      </c>
      <c r="B529" s="405" t="s">
        <v>9</v>
      </c>
      <c r="C529" s="405" t="s">
        <v>4427</v>
      </c>
      <c r="D529" s="405" t="s">
        <v>1072</v>
      </c>
      <c r="E529" s="405">
        <v>309</v>
      </c>
      <c r="F529" s="405" t="s">
        <v>4427</v>
      </c>
      <c r="G529" s="397" t="s">
        <v>2265</v>
      </c>
      <c r="H529" s="145" t="s">
        <v>2685</v>
      </c>
      <c r="I529" s="40" t="s">
        <v>5890</v>
      </c>
      <c r="J529" s="40" t="s">
        <v>6150</v>
      </c>
      <c r="K529" s="40" t="s">
        <v>5640</v>
      </c>
      <c r="L529" s="40" t="s">
        <v>136</v>
      </c>
      <c r="M529" s="40" t="s">
        <v>136</v>
      </c>
      <c r="N529" s="433">
        <f t="shared" si="8"/>
        <v>0</v>
      </c>
      <c r="O529" s="434"/>
      <c r="P529" s="399"/>
      <c r="Q529" s="399"/>
      <c r="R529" s="434"/>
      <c r="S529" s="434"/>
      <c r="T529" s="434"/>
      <c r="U529" s="434"/>
      <c r="V529" s="485"/>
      <c r="W529" s="399"/>
      <c r="X529" s="399"/>
      <c r="Y529" s="434"/>
      <c r="Z529" s="434"/>
      <c r="AA529" s="434"/>
      <c r="AB529" s="434"/>
      <c r="AC529" s="401"/>
    </row>
    <row r="530" spans="1:29" ht="26.25">
      <c r="A530" s="150" t="s">
        <v>1148</v>
      </c>
      <c r="B530" s="151" t="s">
        <v>5552</v>
      </c>
      <c r="C530" s="151" t="s">
        <v>119</v>
      </c>
      <c r="D530" s="151" t="s">
        <v>1072</v>
      </c>
      <c r="E530" s="151">
        <v>503</v>
      </c>
      <c r="F530" s="151" t="s">
        <v>1149</v>
      </c>
      <c r="G530" s="145" t="s">
        <v>2268</v>
      </c>
      <c r="H530" s="145" t="s">
        <v>2685</v>
      </c>
      <c r="I530" s="40" t="s">
        <v>5890</v>
      </c>
      <c r="J530" s="40" t="s">
        <v>6157</v>
      </c>
      <c r="K530" s="40" t="s">
        <v>5640</v>
      </c>
      <c r="L530" s="40">
        <v>1</v>
      </c>
      <c r="M530" s="40" t="s">
        <v>136</v>
      </c>
      <c r="N530" s="433">
        <f t="shared" si="8"/>
        <v>1</v>
      </c>
      <c r="O530" s="482"/>
      <c r="P530" s="399"/>
      <c r="Q530" s="399"/>
      <c r="R530" s="482"/>
      <c r="S530" s="482"/>
      <c r="T530" s="482"/>
      <c r="U530" s="482"/>
      <c r="V530" s="481"/>
      <c r="W530" s="399"/>
      <c r="X530" s="399"/>
      <c r="Y530" s="434"/>
      <c r="Z530" s="434"/>
      <c r="AA530" s="434"/>
      <c r="AB530" s="482"/>
      <c r="AC530" s="401"/>
    </row>
    <row r="531" spans="1:29" ht="26.25">
      <c r="A531" s="151" t="s">
        <v>1146</v>
      </c>
      <c r="B531" s="151" t="s">
        <v>5552</v>
      </c>
      <c r="C531" s="151" t="s">
        <v>119</v>
      </c>
      <c r="D531" s="151" t="s">
        <v>1072</v>
      </c>
      <c r="E531" s="151">
        <v>509</v>
      </c>
      <c r="F531" s="151" t="s">
        <v>1147</v>
      </c>
      <c r="G531" s="145" t="s">
        <v>2270</v>
      </c>
      <c r="H531" s="145" t="s">
        <v>2685</v>
      </c>
      <c r="I531" s="40" t="s">
        <v>5890</v>
      </c>
      <c r="J531" s="40" t="s">
        <v>6158</v>
      </c>
      <c r="K531" s="40" t="s">
        <v>5640</v>
      </c>
      <c r="L531" s="40" t="s">
        <v>136</v>
      </c>
      <c r="M531" s="40" t="s">
        <v>136</v>
      </c>
      <c r="N531" s="433">
        <f t="shared" si="8"/>
        <v>0</v>
      </c>
      <c r="O531" s="482"/>
      <c r="P531" s="399"/>
      <c r="Q531" s="399"/>
      <c r="R531" s="482"/>
      <c r="S531" s="482"/>
      <c r="T531" s="482"/>
      <c r="U531" s="482"/>
      <c r="V531" s="481"/>
      <c r="W531" s="399"/>
      <c r="X531" s="399"/>
      <c r="Y531" s="434"/>
      <c r="Z531" s="434"/>
      <c r="AA531" s="434"/>
      <c r="AB531" s="482"/>
      <c r="AC531" s="401"/>
    </row>
    <row r="532" spans="1:29" ht="26.25">
      <c r="A532" s="151" t="s">
        <v>1144</v>
      </c>
      <c r="B532" s="151" t="s">
        <v>5552</v>
      </c>
      <c r="C532" s="151" t="s">
        <v>119</v>
      </c>
      <c r="D532" s="151" t="s">
        <v>1072</v>
      </c>
      <c r="E532" s="151">
        <v>510</v>
      </c>
      <c r="F532" s="151" t="s">
        <v>1145</v>
      </c>
      <c r="G532" s="145" t="s">
        <v>2271</v>
      </c>
      <c r="H532" s="145" t="s">
        <v>2685</v>
      </c>
      <c r="I532" s="40" t="s">
        <v>5890</v>
      </c>
      <c r="J532" s="40" t="s">
        <v>6159</v>
      </c>
      <c r="K532" s="40" t="s">
        <v>5640</v>
      </c>
      <c r="L532" s="40">
        <v>1</v>
      </c>
      <c r="M532" s="40" t="s">
        <v>136</v>
      </c>
      <c r="N532" s="433">
        <f t="shared" si="8"/>
        <v>1</v>
      </c>
      <c r="O532" s="482"/>
      <c r="P532" s="399"/>
      <c r="Q532" s="399"/>
      <c r="R532" s="482"/>
      <c r="S532" s="482"/>
      <c r="T532" s="482"/>
      <c r="U532" s="482"/>
      <c r="V532" s="481"/>
      <c r="W532" s="399"/>
      <c r="X532" s="399"/>
      <c r="Y532" s="434"/>
      <c r="Z532" s="434"/>
      <c r="AA532" s="434"/>
      <c r="AB532" s="482"/>
      <c r="AC532" s="401"/>
    </row>
    <row r="533" spans="1:29" ht="26.25" hidden="1">
      <c r="A533" s="405" t="s">
        <v>1141</v>
      </c>
      <c r="B533" s="405" t="s">
        <v>5578</v>
      </c>
      <c r="C533" s="405" t="s">
        <v>47</v>
      </c>
      <c r="D533" s="405" t="s">
        <v>1072</v>
      </c>
      <c r="E533" s="405">
        <v>602</v>
      </c>
      <c r="F533" s="588" t="s">
        <v>1142</v>
      </c>
      <c r="G533" s="397" t="s">
        <v>2272</v>
      </c>
      <c r="H533" s="145" t="s">
        <v>5680</v>
      </c>
      <c r="I533" s="40" t="s">
        <v>5638</v>
      </c>
      <c r="J533" s="40" t="s">
        <v>6176</v>
      </c>
      <c r="K533" s="40" t="s">
        <v>5640</v>
      </c>
      <c r="L533" s="40">
        <v>1</v>
      </c>
      <c r="M533" s="40" t="s">
        <v>136</v>
      </c>
      <c r="N533" s="433">
        <f t="shared" si="8"/>
        <v>1</v>
      </c>
      <c r="O533" s="482"/>
      <c r="P533" s="398"/>
      <c r="Q533" s="398"/>
      <c r="R533" s="151"/>
      <c r="S533" s="482"/>
      <c r="T533" s="482"/>
      <c r="U533" s="482"/>
      <c r="V533" s="481"/>
      <c r="W533" s="398"/>
      <c r="X533" s="398"/>
      <c r="Y533" s="482"/>
      <c r="Z533" s="502"/>
      <c r="AA533" s="482"/>
      <c r="AB533" s="482"/>
      <c r="AC533" s="400"/>
    </row>
    <row r="534" spans="1:29" ht="26.25" hidden="1">
      <c r="A534" s="405" t="s">
        <v>1139</v>
      </c>
      <c r="B534" s="405" t="s">
        <v>5578</v>
      </c>
      <c r="C534" s="405" t="s">
        <v>47</v>
      </c>
      <c r="D534" s="405" t="s">
        <v>1072</v>
      </c>
      <c r="E534" s="405">
        <v>606</v>
      </c>
      <c r="F534" s="405" t="s">
        <v>1140</v>
      </c>
      <c r="G534" s="397" t="s">
        <v>2273</v>
      </c>
      <c r="H534" s="145" t="s">
        <v>5700</v>
      </c>
      <c r="I534" s="40" t="s">
        <v>5638</v>
      </c>
      <c r="J534" s="40" t="s">
        <v>6177</v>
      </c>
      <c r="K534" s="40" t="s">
        <v>5640</v>
      </c>
      <c r="L534" s="40" t="s">
        <v>136</v>
      </c>
      <c r="M534" s="40" t="s">
        <v>136</v>
      </c>
      <c r="N534" s="433">
        <f t="shared" si="8"/>
        <v>0</v>
      </c>
      <c r="O534" s="482"/>
      <c r="P534" s="398"/>
      <c r="Q534" s="398"/>
      <c r="R534" s="482"/>
      <c r="S534" s="482"/>
      <c r="T534" s="482"/>
      <c r="U534" s="482"/>
      <c r="V534" s="451"/>
      <c r="W534" s="451"/>
      <c r="X534" s="435"/>
      <c r="Y534" s="451"/>
      <c r="Z534" s="502"/>
      <c r="AA534" s="451"/>
      <c r="AB534" s="432"/>
      <c r="AC534" s="400"/>
    </row>
    <row r="535" spans="1:29" ht="26.25">
      <c r="A535" s="151" t="s">
        <v>1137</v>
      </c>
      <c r="B535" s="151" t="s">
        <v>5552</v>
      </c>
      <c r="C535" s="151" t="s">
        <v>119</v>
      </c>
      <c r="D535" s="151" t="s">
        <v>1072</v>
      </c>
      <c r="E535" s="151">
        <v>607</v>
      </c>
      <c r="F535" s="151" t="s">
        <v>1138</v>
      </c>
      <c r="G535" s="145" t="s">
        <v>2274</v>
      </c>
      <c r="H535" s="145" t="s">
        <v>2685</v>
      </c>
      <c r="I535" s="40" t="s">
        <v>5890</v>
      </c>
      <c r="J535" s="40" t="s">
        <v>6160</v>
      </c>
      <c r="K535" s="40" t="s">
        <v>5640</v>
      </c>
      <c r="L535" s="40" t="s">
        <v>136</v>
      </c>
      <c r="M535" s="40" t="s">
        <v>136</v>
      </c>
      <c r="N535" s="433">
        <f t="shared" si="8"/>
        <v>0</v>
      </c>
      <c r="O535" s="482"/>
      <c r="P535" s="399"/>
      <c r="Q535" s="399"/>
      <c r="R535" s="482"/>
      <c r="S535" s="482"/>
      <c r="T535" s="482"/>
      <c r="U535" s="482"/>
      <c r="V535" s="481"/>
      <c r="W535" s="399"/>
      <c r="X535" s="399"/>
      <c r="Y535" s="434"/>
      <c r="Z535" s="434"/>
      <c r="AA535" s="434"/>
      <c r="AB535" s="482"/>
      <c r="AC535" s="401"/>
    </row>
    <row r="536" spans="1:29" ht="26.25">
      <c r="A536" s="151" t="s">
        <v>1135</v>
      </c>
      <c r="B536" s="151" t="s">
        <v>5552</v>
      </c>
      <c r="C536" s="151" t="s">
        <v>119</v>
      </c>
      <c r="D536" s="151" t="s">
        <v>1072</v>
      </c>
      <c r="E536" s="151">
        <v>608</v>
      </c>
      <c r="F536" s="151" t="s">
        <v>1136</v>
      </c>
      <c r="G536" s="145" t="s">
        <v>2275</v>
      </c>
      <c r="H536" s="145" t="s">
        <v>2685</v>
      </c>
      <c r="I536" s="40" t="s">
        <v>5890</v>
      </c>
      <c r="J536" s="40" t="s">
        <v>6161</v>
      </c>
      <c r="K536" s="40" t="s">
        <v>5640</v>
      </c>
      <c r="L536" s="40" t="s">
        <v>136</v>
      </c>
      <c r="M536" s="40" t="s">
        <v>136</v>
      </c>
      <c r="N536" s="433">
        <f t="shared" si="8"/>
        <v>0</v>
      </c>
      <c r="O536" s="482"/>
      <c r="P536" s="399"/>
      <c r="Q536" s="399"/>
      <c r="R536" s="482"/>
      <c r="S536" s="482"/>
      <c r="T536" s="482"/>
      <c r="U536" s="482"/>
      <c r="V536" s="481"/>
      <c r="W536" s="399"/>
      <c r="X536" s="399"/>
      <c r="Y536" s="434"/>
      <c r="Z536" s="434"/>
      <c r="AA536" s="434"/>
      <c r="AB536" s="482"/>
      <c r="AC536" s="401"/>
    </row>
    <row r="537" spans="1:29" ht="26.25">
      <c r="A537" s="151" t="s">
        <v>1133</v>
      </c>
      <c r="B537" s="151" t="s">
        <v>5552</v>
      </c>
      <c r="C537" s="151" t="s">
        <v>119</v>
      </c>
      <c r="D537" s="151" t="s">
        <v>1072</v>
      </c>
      <c r="E537" s="151">
        <v>609</v>
      </c>
      <c r="F537" s="151" t="s">
        <v>1134</v>
      </c>
      <c r="G537" s="145" t="s">
        <v>2276</v>
      </c>
      <c r="H537" s="145" t="s">
        <v>2685</v>
      </c>
      <c r="I537" s="40" t="s">
        <v>5890</v>
      </c>
      <c r="J537" s="40" t="s">
        <v>6055</v>
      </c>
      <c r="K537" s="40" t="s">
        <v>5640</v>
      </c>
      <c r="L537" s="40">
        <v>1</v>
      </c>
      <c r="M537" s="40" t="s">
        <v>136</v>
      </c>
      <c r="N537" s="433">
        <f t="shared" si="8"/>
        <v>1</v>
      </c>
      <c r="O537" s="482"/>
      <c r="P537" s="399"/>
      <c r="Q537" s="399"/>
      <c r="R537" s="482"/>
      <c r="S537" s="482"/>
      <c r="T537" s="482"/>
      <c r="U537" s="482"/>
      <c r="V537" s="481"/>
      <c r="W537" s="399"/>
      <c r="X537" s="399"/>
      <c r="Y537" s="434"/>
      <c r="Z537" s="434"/>
      <c r="AA537" s="434"/>
      <c r="AB537" s="482"/>
      <c r="AC537" s="401"/>
    </row>
    <row r="538" spans="1:29" ht="26.25">
      <c r="A538" s="451" t="s">
        <v>5563</v>
      </c>
      <c r="B538" s="451" t="s">
        <v>5552</v>
      </c>
      <c r="C538" s="451" t="s">
        <v>2531</v>
      </c>
      <c r="D538" s="451" t="s">
        <v>1072</v>
      </c>
      <c r="E538" s="451">
        <v>701</v>
      </c>
      <c r="F538" s="451" t="s">
        <v>5564</v>
      </c>
      <c r="G538" s="40" t="s">
        <v>6162</v>
      </c>
      <c r="H538" s="40" t="s">
        <v>5637</v>
      </c>
      <c r="I538" s="40" t="s">
        <v>5890</v>
      </c>
      <c r="J538" s="40">
        <v>34.130000000000003</v>
      </c>
      <c r="K538" s="40" t="s">
        <v>5640</v>
      </c>
      <c r="L538" s="40" t="s">
        <v>136</v>
      </c>
      <c r="M538" s="40" t="s">
        <v>136</v>
      </c>
      <c r="N538" s="433">
        <f t="shared" si="8"/>
        <v>0</v>
      </c>
      <c r="O538" s="482"/>
      <c r="P538" s="399"/>
      <c r="Q538" s="399"/>
      <c r="R538" s="482"/>
      <c r="S538" s="482"/>
      <c r="T538" s="482"/>
      <c r="U538" s="482"/>
      <c r="V538" s="481"/>
      <c r="W538" s="399"/>
      <c r="X538" s="399"/>
      <c r="Y538" s="434"/>
      <c r="Z538" s="434"/>
      <c r="AA538" s="434"/>
      <c r="AB538" s="482"/>
      <c r="AC538" s="401"/>
    </row>
    <row r="539" spans="1:29" ht="26.25">
      <c r="A539" s="151" t="s">
        <v>1130</v>
      </c>
      <c r="B539" s="151" t="s">
        <v>5552</v>
      </c>
      <c r="C539" s="151" t="s">
        <v>1131</v>
      </c>
      <c r="D539" s="151" t="s">
        <v>1072</v>
      </c>
      <c r="E539" s="151">
        <v>703</v>
      </c>
      <c r="F539" s="151" t="s">
        <v>1132</v>
      </c>
      <c r="G539" s="145" t="s">
        <v>2277</v>
      </c>
      <c r="H539" s="145" t="s">
        <v>2685</v>
      </c>
      <c r="I539" s="40" t="s">
        <v>5638</v>
      </c>
      <c r="J539" s="40" t="s">
        <v>6163</v>
      </c>
      <c r="K539" s="40" t="s">
        <v>5640</v>
      </c>
      <c r="L539" s="40" t="s">
        <v>136</v>
      </c>
      <c r="M539" s="40" t="s">
        <v>136</v>
      </c>
      <c r="N539" s="433">
        <f t="shared" si="8"/>
        <v>0</v>
      </c>
      <c r="O539" s="482"/>
      <c r="P539" s="399"/>
      <c r="Q539" s="399"/>
      <c r="R539" s="482"/>
      <c r="S539" s="482"/>
      <c r="T539" s="482"/>
      <c r="U539" s="482"/>
      <c r="V539" s="481"/>
      <c r="W539" s="399"/>
      <c r="X539" s="399"/>
      <c r="Y539" s="434"/>
      <c r="Z539" s="556"/>
      <c r="AA539" s="434"/>
      <c r="AB539" s="482"/>
      <c r="AC539" s="401"/>
    </row>
    <row r="540" spans="1:29" ht="26.25" hidden="1">
      <c r="A540" s="482" t="s">
        <v>6178</v>
      </c>
      <c r="B540" s="482" t="s">
        <v>5578</v>
      </c>
      <c r="C540" s="501" t="s">
        <v>5705</v>
      </c>
      <c r="D540" s="482" t="s">
        <v>6173</v>
      </c>
      <c r="E540" s="482">
        <v>715</v>
      </c>
      <c r="F540" s="482" t="s">
        <v>6179</v>
      </c>
      <c r="G540" s="402" t="s">
        <v>6180</v>
      </c>
      <c r="H540" s="40" t="s">
        <v>5637</v>
      </c>
      <c r="I540" s="40" t="s">
        <v>5735</v>
      </c>
      <c r="J540" s="40">
        <v>32.5</v>
      </c>
      <c r="K540" s="40" t="s">
        <v>5640</v>
      </c>
      <c r="L540" s="40" t="s">
        <v>136</v>
      </c>
      <c r="M540" s="40" t="s">
        <v>136</v>
      </c>
      <c r="N540" s="433">
        <f t="shared" si="8"/>
        <v>0</v>
      </c>
      <c r="O540" s="482"/>
      <c r="P540" s="398"/>
      <c r="Q540" s="398"/>
      <c r="R540" s="482"/>
      <c r="S540" s="482"/>
      <c r="T540" s="482"/>
      <c r="U540" s="482"/>
      <c r="V540" s="151"/>
      <c r="W540" s="151"/>
      <c r="X540" s="398"/>
      <c r="Y540" s="151"/>
      <c r="Z540" s="451"/>
      <c r="AA540" s="151"/>
      <c r="AB540" s="127"/>
      <c r="AC540" s="400"/>
    </row>
    <row r="541" spans="1:29" ht="26.25" hidden="1">
      <c r="A541" s="482" t="s">
        <v>6181</v>
      </c>
      <c r="B541" s="482" t="s">
        <v>5578</v>
      </c>
      <c r="C541" s="501" t="s">
        <v>5732</v>
      </c>
      <c r="D541" s="482" t="s">
        <v>6173</v>
      </c>
      <c r="E541" s="482">
        <v>716</v>
      </c>
      <c r="F541" s="482" t="s">
        <v>6182</v>
      </c>
      <c r="G541" s="402" t="s">
        <v>6183</v>
      </c>
      <c r="H541" s="40" t="s">
        <v>5637</v>
      </c>
      <c r="I541" s="40" t="s">
        <v>5735</v>
      </c>
      <c r="J541" s="40">
        <v>32.5</v>
      </c>
      <c r="K541" s="40" t="s">
        <v>5640</v>
      </c>
      <c r="L541" s="40" t="s">
        <v>136</v>
      </c>
      <c r="M541" s="40" t="s">
        <v>136</v>
      </c>
      <c r="N541" s="433">
        <f t="shared" si="8"/>
        <v>0</v>
      </c>
      <c r="O541" s="482"/>
      <c r="P541" s="398"/>
      <c r="Q541" s="398"/>
      <c r="R541" s="482"/>
      <c r="S541" s="482"/>
      <c r="T541" s="482"/>
      <c r="U541" s="482"/>
      <c r="V541" s="151"/>
      <c r="W541" s="151"/>
      <c r="X541" s="398"/>
      <c r="Y541" s="151"/>
      <c r="Z541" s="451"/>
      <c r="AA541" s="151"/>
      <c r="AB541" s="127"/>
      <c r="AC541" s="400"/>
    </row>
    <row r="542" spans="1:29" ht="26.25">
      <c r="A542" s="451" t="s">
        <v>5565</v>
      </c>
      <c r="B542" s="451" t="s">
        <v>5552</v>
      </c>
      <c r="C542" s="451" t="s">
        <v>5566</v>
      </c>
      <c r="D542" s="451" t="s">
        <v>1072</v>
      </c>
      <c r="E542" s="451">
        <v>805</v>
      </c>
      <c r="F542" s="451" t="s">
        <v>5567</v>
      </c>
      <c r="G542" s="40" t="s">
        <v>6164</v>
      </c>
      <c r="H542" s="40" t="s">
        <v>5637</v>
      </c>
      <c r="I542" s="40" t="s">
        <v>5890</v>
      </c>
      <c r="J542" s="40">
        <v>46.14</v>
      </c>
      <c r="K542" s="40" t="s">
        <v>5640</v>
      </c>
      <c r="L542" s="40" t="s">
        <v>136</v>
      </c>
      <c r="M542" s="40" t="s">
        <v>136</v>
      </c>
      <c r="N542" s="433">
        <f t="shared" si="8"/>
        <v>0</v>
      </c>
      <c r="O542" s="482"/>
      <c r="P542" s="399"/>
      <c r="Q542" s="399"/>
      <c r="R542" s="482"/>
      <c r="S542" s="482"/>
      <c r="T542" s="482"/>
      <c r="U542" s="482"/>
      <c r="V542" s="481"/>
      <c r="W542" s="399"/>
      <c r="X542" s="399"/>
      <c r="Y542" s="434"/>
      <c r="Z542" s="434"/>
      <c r="AA542" s="434"/>
      <c r="AB542" s="482"/>
      <c r="AC542" s="401"/>
    </row>
    <row r="543" spans="1:29" ht="26.25">
      <c r="A543" s="451" t="s">
        <v>5568</v>
      </c>
      <c r="B543" s="451" t="s">
        <v>5552</v>
      </c>
      <c r="C543" s="451" t="s">
        <v>5566</v>
      </c>
      <c r="D543" s="451" t="s">
        <v>1072</v>
      </c>
      <c r="E543" s="451">
        <v>808</v>
      </c>
      <c r="F543" s="451" t="s">
        <v>5569</v>
      </c>
      <c r="G543" s="40" t="s">
        <v>6165</v>
      </c>
      <c r="H543" s="40" t="s">
        <v>5637</v>
      </c>
      <c r="I543" s="40" t="s">
        <v>5890</v>
      </c>
      <c r="J543" s="40">
        <v>48.75</v>
      </c>
      <c r="K543" s="40" t="s">
        <v>5640</v>
      </c>
      <c r="L543" s="40" t="s">
        <v>136</v>
      </c>
      <c r="M543" s="40" t="s">
        <v>136</v>
      </c>
      <c r="N543" s="433">
        <f t="shared" si="8"/>
        <v>0</v>
      </c>
      <c r="O543" s="434"/>
      <c r="P543" s="399"/>
      <c r="Q543" s="399"/>
      <c r="R543" s="482"/>
      <c r="S543" s="482"/>
      <c r="T543" s="482"/>
      <c r="U543" s="482"/>
      <c r="V543" s="481"/>
      <c r="W543" s="399"/>
      <c r="X543" s="399"/>
      <c r="Y543" s="434"/>
      <c r="Z543" s="434"/>
      <c r="AA543" s="434"/>
      <c r="AB543" s="434"/>
      <c r="AC543" s="401"/>
    </row>
    <row r="544" spans="1:29" ht="26.25">
      <c r="A544" s="451" t="s">
        <v>4460</v>
      </c>
      <c r="B544" s="451" t="s">
        <v>5552</v>
      </c>
      <c r="C544" s="451" t="s">
        <v>119</v>
      </c>
      <c r="D544" s="451" t="s">
        <v>1072</v>
      </c>
      <c r="E544" s="451">
        <v>818</v>
      </c>
      <c r="F544" s="451" t="s">
        <v>2460</v>
      </c>
      <c r="G544" s="145" t="s">
        <v>4461</v>
      </c>
      <c r="H544" s="145" t="s">
        <v>5637</v>
      </c>
      <c r="I544" s="40" t="s">
        <v>5890</v>
      </c>
      <c r="J544" s="40" t="s">
        <v>6166</v>
      </c>
      <c r="K544" s="40" t="s">
        <v>5640</v>
      </c>
      <c r="L544" s="40">
        <v>1</v>
      </c>
      <c r="M544" s="40" t="s">
        <v>136</v>
      </c>
      <c r="N544" s="433">
        <f t="shared" si="8"/>
        <v>1</v>
      </c>
      <c r="O544" s="434"/>
      <c r="P544" s="399"/>
      <c r="Q544" s="399"/>
      <c r="R544" s="482"/>
      <c r="S544" s="482"/>
      <c r="T544" s="482"/>
      <c r="U544" s="482"/>
      <c r="V544" s="481"/>
      <c r="W544" s="399"/>
      <c r="X544" s="399"/>
      <c r="Y544" s="434"/>
      <c r="Z544" s="531"/>
      <c r="AA544" s="434"/>
      <c r="AB544" s="434"/>
      <c r="AC544" s="401"/>
    </row>
    <row r="545" spans="1:29" ht="26.25">
      <c r="A545" s="451" t="s">
        <v>5570</v>
      </c>
      <c r="B545" s="451" t="s">
        <v>5552</v>
      </c>
      <c r="C545" s="451" t="s">
        <v>5566</v>
      </c>
      <c r="D545" s="451" t="s">
        <v>1072</v>
      </c>
      <c r="E545" s="451">
        <v>820</v>
      </c>
      <c r="F545" s="451" t="s">
        <v>5571</v>
      </c>
      <c r="G545" s="40" t="s">
        <v>6167</v>
      </c>
      <c r="H545" s="40" t="s">
        <v>5637</v>
      </c>
      <c r="I545" s="40" t="s">
        <v>5652</v>
      </c>
      <c r="J545" s="40">
        <v>32.5</v>
      </c>
      <c r="K545" s="40" t="s">
        <v>5640</v>
      </c>
      <c r="L545" s="40" t="s">
        <v>136</v>
      </c>
      <c r="M545" s="40" t="s">
        <v>136</v>
      </c>
      <c r="N545" s="433">
        <f t="shared" si="8"/>
        <v>0</v>
      </c>
      <c r="O545" s="482"/>
      <c r="P545" s="399"/>
      <c r="Q545" s="399"/>
      <c r="R545" s="482"/>
      <c r="S545" s="482"/>
      <c r="T545" s="482"/>
      <c r="U545" s="482"/>
      <c r="V545" s="481"/>
      <c r="W545" s="399"/>
      <c r="X545" s="399"/>
      <c r="Y545" s="434"/>
      <c r="Z545" s="531"/>
      <c r="AA545" s="434"/>
      <c r="AB545" s="434"/>
      <c r="AC545" s="401"/>
    </row>
    <row r="546" spans="1:29" ht="26.25">
      <c r="A546" s="451" t="s">
        <v>5572</v>
      </c>
      <c r="B546" s="451" t="s">
        <v>5552</v>
      </c>
      <c r="C546" s="451" t="s">
        <v>5566</v>
      </c>
      <c r="D546" s="451" t="s">
        <v>1072</v>
      </c>
      <c r="E546" s="451">
        <v>821</v>
      </c>
      <c r="F546" s="451" t="s">
        <v>5573</v>
      </c>
      <c r="G546" s="40" t="s">
        <v>6168</v>
      </c>
      <c r="H546" s="40" t="s">
        <v>5637</v>
      </c>
      <c r="I546" s="40" t="s">
        <v>5890</v>
      </c>
      <c r="J546" s="40">
        <v>32.5</v>
      </c>
      <c r="K546" s="40" t="s">
        <v>5640</v>
      </c>
      <c r="L546" s="40" t="s">
        <v>136</v>
      </c>
      <c r="M546" s="40" t="s">
        <v>136</v>
      </c>
      <c r="N546" s="433">
        <f t="shared" si="8"/>
        <v>0</v>
      </c>
      <c r="O546" s="482"/>
      <c r="P546" s="399"/>
      <c r="Q546" s="399"/>
      <c r="R546" s="482"/>
      <c r="S546" s="482"/>
      <c r="T546" s="482"/>
      <c r="U546" s="482"/>
      <c r="V546" s="481"/>
      <c r="W546" s="399"/>
      <c r="X546" s="399"/>
      <c r="Y546" s="434"/>
      <c r="Z546" s="434"/>
      <c r="AA546" s="434"/>
      <c r="AB546" s="482"/>
      <c r="AC546" s="401"/>
    </row>
    <row r="547" spans="1:29" ht="26.25" hidden="1">
      <c r="A547" s="405" t="s">
        <v>1110</v>
      </c>
      <c r="B547" s="405" t="s">
        <v>5578</v>
      </c>
      <c r="C547" s="405" t="s">
        <v>2278</v>
      </c>
      <c r="D547" s="405" t="s">
        <v>1072</v>
      </c>
      <c r="E547" s="405">
        <v>1001</v>
      </c>
      <c r="F547" s="405" t="s">
        <v>1111</v>
      </c>
      <c r="G547" s="397" t="s">
        <v>2281</v>
      </c>
      <c r="H547" s="145" t="s">
        <v>5659</v>
      </c>
      <c r="I547" s="40" t="s">
        <v>5678</v>
      </c>
      <c r="J547" s="40" t="s">
        <v>6184</v>
      </c>
      <c r="K547" s="40" t="s">
        <v>3352</v>
      </c>
      <c r="L547" s="40">
        <v>1</v>
      </c>
      <c r="M547" s="40" t="s">
        <v>136</v>
      </c>
      <c r="N547" s="433">
        <f t="shared" si="8"/>
        <v>1</v>
      </c>
      <c r="O547" s="482"/>
      <c r="P547" s="398"/>
      <c r="Q547" s="398"/>
      <c r="R547" s="482"/>
      <c r="S547" s="482"/>
      <c r="T547" s="482"/>
      <c r="U547" s="482"/>
      <c r="V547" s="481"/>
      <c r="W547" s="398"/>
      <c r="X547" s="398"/>
      <c r="Y547" s="482"/>
      <c r="Z547" s="482"/>
      <c r="AA547" s="482"/>
      <c r="AB547" s="482"/>
      <c r="AC547" s="400"/>
    </row>
    <row r="548" spans="1:29" ht="26.25" hidden="1">
      <c r="A548" s="405" t="s">
        <v>1108</v>
      </c>
      <c r="B548" s="405" t="s">
        <v>5578</v>
      </c>
      <c r="C548" s="405" t="s">
        <v>2278</v>
      </c>
      <c r="D548" s="405" t="s">
        <v>1072</v>
      </c>
      <c r="E548" s="405">
        <v>1002</v>
      </c>
      <c r="F548" s="405" t="s">
        <v>1109</v>
      </c>
      <c r="G548" s="397" t="s">
        <v>2283</v>
      </c>
      <c r="H548" s="145" t="s">
        <v>5655</v>
      </c>
      <c r="I548" s="40" t="s">
        <v>5678</v>
      </c>
      <c r="J548" s="40" t="s">
        <v>6185</v>
      </c>
      <c r="K548" s="40" t="s">
        <v>5640</v>
      </c>
      <c r="L548" s="40">
        <v>1</v>
      </c>
      <c r="M548" s="40" t="s">
        <v>136</v>
      </c>
      <c r="N548" s="433">
        <f t="shared" si="8"/>
        <v>1</v>
      </c>
      <c r="O548" s="482"/>
      <c r="P548" s="398"/>
      <c r="Q548" s="398"/>
      <c r="R548" s="482"/>
      <c r="S548" s="482"/>
      <c r="T548" s="482"/>
      <c r="U548" s="482"/>
      <c r="V548" s="481"/>
      <c r="W548" s="398"/>
      <c r="X548" s="398"/>
      <c r="Y548" s="482"/>
      <c r="Z548" s="482"/>
      <c r="AA548" s="482"/>
      <c r="AB548" s="482"/>
      <c r="AC548" s="400"/>
    </row>
    <row r="549" spans="1:29" ht="26.25" hidden="1">
      <c r="A549" s="405" t="s">
        <v>1105</v>
      </c>
      <c r="B549" s="405" t="s">
        <v>5578</v>
      </c>
      <c r="C549" s="405" t="s">
        <v>2278</v>
      </c>
      <c r="D549" s="405" t="s">
        <v>1072</v>
      </c>
      <c r="E549" s="405">
        <v>1003</v>
      </c>
      <c r="F549" s="405" t="s">
        <v>1106</v>
      </c>
      <c r="G549" s="397" t="s">
        <v>2284</v>
      </c>
      <c r="H549" s="145" t="s">
        <v>5680</v>
      </c>
      <c r="I549" s="40" t="s">
        <v>5678</v>
      </c>
      <c r="J549" s="40" t="s">
        <v>6186</v>
      </c>
      <c r="K549" s="40" t="s">
        <v>3961</v>
      </c>
      <c r="L549" s="40">
        <v>1</v>
      </c>
      <c r="M549" s="40">
        <v>1</v>
      </c>
      <c r="N549" s="433">
        <f t="shared" si="8"/>
        <v>2</v>
      </c>
      <c r="O549" s="482"/>
      <c r="P549" s="398"/>
      <c r="Q549" s="398"/>
      <c r="R549" s="482"/>
      <c r="S549" s="482"/>
      <c r="T549" s="482"/>
      <c r="U549" s="482"/>
      <c r="V549" s="481"/>
      <c r="W549" s="398"/>
      <c r="X549" s="398"/>
      <c r="Y549" s="482"/>
      <c r="Z549" s="482"/>
      <c r="AA549" s="482"/>
      <c r="AB549" s="482"/>
      <c r="AC549" s="400"/>
    </row>
    <row r="550" spans="1:29" ht="26.25" hidden="1">
      <c r="A550" s="405" t="s">
        <v>1103</v>
      </c>
      <c r="B550" s="405" t="s">
        <v>5578</v>
      </c>
      <c r="C550" s="405" t="s">
        <v>2278</v>
      </c>
      <c r="D550" s="405" t="s">
        <v>1072</v>
      </c>
      <c r="E550" s="405">
        <v>1012</v>
      </c>
      <c r="F550" s="405" t="s">
        <v>1104</v>
      </c>
      <c r="G550" s="397" t="s">
        <v>2285</v>
      </c>
      <c r="H550" s="145" t="s">
        <v>5680</v>
      </c>
      <c r="I550" s="40" t="s">
        <v>5678</v>
      </c>
      <c r="J550" s="40" t="s">
        <v>6187</v>
      </c>
      <c r="K550" s="40" t="s">
        <v>5640</v>
      </c>
      <c r="L550" s="40">
        <v>1</v>
      </c>
      <c r="M550" s="40">
        <v>1</v>
      </c>
      <c r="N550" s="433">
        <f t="shared" si="8"/>
        <v>2</v>
      </c>
      <c r="O550" s="482"/>
      <c r="P550" s="398"/>
      <c r="Q550" s="398"/>
      <c r="R550" s="482"/>
      <c r="S550" s="482"/>
      <c r="T550" s="482"/>
      <c r="U550" s="482"/>
      <c r="V550" s="481"/>
      <c r="W550" s="398"/>
      <c r="X550" s="398"/>
      <c r="Y550" s="482"/>
      <c r="Z550" s="482"/>
      <c r="AA550" s="482"/>
      <c r="AB550" s="482"/>
      <c r="AC550" s="400"/>
    </row>
    <row r="551" spans="1:29" ht="26.25" hidden="1">
      <c r="A551" s="405" t="s">
        <v>1100</v>
      </c>
      <c r="B551" s="405" t="s">
        <v>5578</v>
      </c>
      <c r="C551" s="405" t="s">
        <v>2278</v>
      </c>
      <c r="D551" s="405" t="s">
        <v>1072</v>
      </c>
      <c r="E551" s="405">
        <v>1014</v>
      </c>
      <c r="F551" s="405" t="s">
        <v>1101</v>
      </c>
      <c r="G551" s="397" t="s">
        <v>2286</v>
      </c>
      <c r="H551" s="145" t="s">
        <v>5680</v>
      </c>
      <c r="I551" s="40" t="s">
        <v>5678</v>
      </c>
      <c r="J551" s="40" t="s">
        <v>6188</v>
      </c>
      <c r="K551" s="40" t="s">
        <v>5640</v>
      </c>
      <c r="L551" s="40" t="s">
        <v>136</v>
      </c>
      <c r="M551" s="40">
        <v>1</v>
      </c>
      <c r="N551" s="433">
        <f t="shared" si="8"/>
        <v>1</v>
      </c>
      <c r="O551" s="482"/>
      <c r="P551" s="398"/>
      <c r="Q551" s="398"/>
      <c r="R551" s="482"/>
      <c r="S551" s="482"/>
      <c r="T551" s="482"/>
      <c r="U551" s="482"/>
      <c r="V551" s="481"/>
      <c r="W551" s="398"/>
      <c r="X551" s="398"/>
      <c r="Y551" s="482"/>
      <c r="Z551" s="482"/>
      <c r="AA551" s="482"/>
      <c r="AB551" s="482"/>
      <c r="AC551" s="400"/>
    </row>
    <row r="552" spans="1:29" ht="26.25" hidden="1">
      <c r="A552" s="405" t="s">
        <v>1098</v>
      </c>
      <c r="B552" s="405" t="s">
        <v>5578</v>
      </c>
      <c r="C552" s="405" t="s">
        <v>2278</v>
      </c>
      <c r="D552" s="405" t="s">
        <v>1072</v>
      </c>
      <c r="E552" s="405">
        <v>1015</v>
      </c>
      <c r="F552" s="405" t="s">
        <v>1099</v>
      </c>
      <c r="G552" s="397" t="s">
        <v>2287</v>
      </c>
      <c r="H552" s="145" t="s">
        <v>5680</v>
      </c>
      <c r="I552" s="40" t="s">
        <v>5678</v>
      </c>
      <c r="J552" s="40" t="s">
        <v>6189</v>
      </c>
      <c r="K552" s="40" t="s">
        <v>3352</v>
      </c>
      <c r="L552" s="40">
        <v>1</v>
      </c>
      <c r="M552" s="40">
        <v>1</v>
      </c>
      <c r="N552" s="433">
        <f t="shared" si="8"/>
        <v>2</v>
      </c>
      <c r="O552" s="482"/>
      <c r="P552" s="398"/>
      <c r="Q552" s="398"/>
      <c r="R552" s="482"/>
      <c r="S552" s="482"/>
      <c r="T552" s="482"/>
      <c r="U552" s="482"/>
      <c r="V552" s="481"/>
      <c r="W552" s="398"/>
      <c r="X552" s="398"/>
      <c r="Y552" s="482"/>
      <c r="Z552" s="482"/>
      <c r="AA552" s="482"/>
      <c r="AB552" s="482"/>
      <c r="AC552" s="400"/>
    </row>
    <row r="553" spans="1:29" ht="26.25" hidden="1">
      <c r="A553" s="151" t="s">
        <v>1088</v>
      </c>
      <c r="B553" s="151" t="s">
        <v>821</v>
      </c>
      <c r="C553" s="151" t="s">
        <v>822</v>
      </c>
      <c r="D553" s="151" t="s">
        <v>1072</v>
      </c>
      <c r="E553" s="151">
        <v>1101</v>
      </c>
      <c r="F553" s="151" t="s">
        <v>825</v>
      </c>
      <c r="G553" s="145" t="s">
        <v>2290</v>
      </c>
      <c r="H553" s="145" t="s">
        <v>2685</v>
      </c>
      <c r="I553" s="40" t="s">
        <v>5678</v>
      </c>
      <c r="J553" s="40" t="s">
        <v>6151</v>
      </c>
      <c r="K553" s="40" t="str">
        <f>IFERROR(VLOOKUP(A553,'[1]LMO 정리'!$A$2:$J$44,10,0),"")</f>
        <v>1등급</v>
      </c>
      <c r="L553" s="40">
        <v>1</v>
      </c>
      <c r="M553" s="40" t="s">
        <v>136</v>
      </c>
      <c r="N553" s="433">
        <f t="shared" si="8"/>
        <v>1</v>
      </c>
      <c r="O553" s="434"/>
      <c r="P553" s="399"/>
      <c r="Q553" s="125"/>
      <c r="R553" s="434"/>
      <c r="S553" s="484"/>
      <c r="T553" s="434"/>
      <c r="U553" s="434"/>
      <c r="V553" s="485"/>
      <c r="W553" s="399"/>
      <c r="X553" s="125"/>
      <c r="Y553" s="434"/>
      <c r="Z553" s="484"/>
      <c r="AA553" s="434"/>
      <c r="AB553" s="434"/>
      <c r="AC553" s="401"/>
    </row>
    <row r="554" spans="1:29" ht="26.25" hidden="1">
      <c r="A554" s="405" t="s">
        <v>1667</v>
      </c>
      <c r="B554" s="405" t="s">
        <v>5578</v>
      </c>
      <c r="C554" s="405" t="s">
        <v>357</v>
      </c>
      <c r="D554" s="405" t="s">
        <v>1072</v>
      </c>
      <c r="E554" s="405">
        <v>1104</v>
      </c>
      <c r="F554" s="405" t="s">
        <v>4504</v>
      </c>
      <c r="G554" s="397" t="s">
        <v>2291</v>
      </c>
      <c r="H554" s="145" t="s">
        <v>5680</v>
      </c>
      <c r="I554" s="40" t="s">
        <v>5794</v>
      </c>
      <c r="J554" s="40" t="s">
        <v>6190</v>
      </c>
      <c r="K554" s="40" t="s">
        <v>5640</v>
      </c>
      <c r="L554" s="40" t="s">
        <v>136</v>
      </c>
      <c r="M554" s="40" t="s">
        <v>136</v>
      </c>
      <c r="N554" s="433">
        <f t="shared" si="8"/>
        <v>0</v>
      </c>
      <c r="O554" s="482"/>
      <c r="P554" s="398"/>
      <c r="Q554" s="398"/>
      <c r="R554" s="482"/>
      <c r="S554" s="482"/>
      <c r="T554" s="482"/>
      <c r="U554" s="482"/>
      <c r="V554" s="481"/>
      <c r="W554" s="398"/>
      <c r="X554" s="398"/>
      <c r="Y554" s="482"/>
      <c r="Z554" s="482"/>
      <c r="AA554" s="482"/>
      <c r="AB554" s="482"/>
      <c r="AC554" s="400"/>
    </row>
    <row r="555" spans="1:29" ht="26.25" hidden="1">
      <c r="A555" s="405" t="s">
        <v>1087</v>
      </c>
      <c r="B555" s="405" t="s">
        <v>5578</v>
      </c>
      <c r="C555" s="405" t="s">
        <v>357</v>
      </c>
      <c r="D555" s="405" t="s">
        <v>1072</v>
      </c>
      <c r="E555" s="405">
        <v>1105</v>
      </c>
      <c r="F555" s="405" t="s">
        <v>4511</v>
      </c>
      <c r="G555" s="397" t="s">
        <v>2292</v>
      </c>
      <c r="H555" s="145" t="s">
        <v>5680</v>
      </c>
      <c r="I555" s="40" t="s">
        <v>5794</v>
      </c>
      <c r="J555" s="40" t="s">
        <v>6191</v>
      </c>
      <c r="K555" s="40" t="s">
        <v>5640</v>
      </c>
      <c r="L555" s="40">
        <v>1</v>
      </c>
      <c r="M555" s="40">
        <v>1</v>
      </c>
      <c r="N555" s="433">
        <f t="shared" si="8"/>
        <v>2</v>
      </c>
      <c r="O555" s="482"/>
      <c r="P555" s="398"/>
      <c r="Q555" s="398"/>
      <c r="R555" s="482"/>
      <c r="S555" s="482"/>
      <c r="T555" s="482"/>
      <c r="U555" s="482"/>
      <c r="V555" s="481"/>
      <c r="W555" s="398"/>
      <c r="X555" s="398"/>
      <c r="Y555" s="482"/>
      <c r="Z555" s="482"/>
      <c r="AA555" s="482"/>
      <c r="AB555" s="482"/>
      <c r="AC555" s="400"/>
    </row>
    <row r="556" spans="1:29" ht="26.25" hidden="1">
      <c r="A556" s="482" t="s">
        <v>5605</v>
      </c>
      <c r="B556" s="482" t="s">
        <v>5578</v>
      </c>
      <c r="C556" s="482" t="s">
        <v>1690</v>
      </c>
      <c r="D556" s="482" t="s">
        <v>1072</v>
      </c>
      <c r="E556" s="482">
        <v>1107</v>
      </c>
      <c r="F556" s="482" t="s">
        <v>5606</v>
      </c>
      <c r="G556" s="402" t="s">
        <v>6192</v>
      </c>
      <c r="H556" s="40" t="s">
        <v>5637</v>
      </c>
      <c r="I556" s="40" t="s">
        <v>5652</v>
      </c>
      <c r="J556" s="40">
        <v>45.48</v>
      </c>
      <c r="K556" s="40" t="s">
        <v>5640</v>
      </c>
      <c r="L556" s="40">
        <v>1</v>
      </c>
      <c r="M556" s="40" t="s">
        <v>136</v>
      </c>
      <c r="N556" s="433">
        <f t="shared" si="8"/>
        <v>1</v>
      </c>
      <c r="O556" s="482"/>
      <c r="P556" s="398"/>
      <c r="Q556" s="398"/>
      <c r="R556" s="482"/>
      <c r="S556" s="482"/>
      <c r="T556" s="482"/>
      <c r="U556" s="482"/>
      <c r="V556" s="481"/>
      <c r="W556" s="398"/>
      <c r="X556" s="398"/>
      <c r="Y556" s="482"/>
      <c r="Z556" s="482"/>
      <c r="AA556" s="482"/>
      <c r="AB556" s="482"/>
      <c r="AC556" s="400"/>
    </row>
    <row r="557" spans="1:29" ht="26.25" hidden="1">
      <c r="A557" s="405" t="s">
        <v>1084</v>
      </c>
      <c r="B557" s="405" t="s">
        <v>5578</v>
      </c>
      <c r="C557" s="405" t="s">
        <v>2278</v>
      </c>
      <c r="D557" s="405" t="s">
        <v>1072</v>
      </c>
      <c r="E557" s="405">
        <v>1108</v>
      </c>
      <c r="F557" s="405" t="s">
        <v>1085</v>
      </c>
      <c r="G557" s="397" t="s">
        <v>2293</v>
      </c>
      <c r="H557" s="145" t="s">
        <v>5680</v>
      </c>
      <c r="I557" s="40" t="s">
        <v>5678</v>
      </c>
      <c r="J557" s="40" t="s">
        <v>6193</v>
      </c>
      <c r="K557" s="40" t="s">
        <v>3352</v>
      </c>
      <c r="L557" s="40" t="s">
        <v>136</v>
      </c>
      <c r="M557" s="40">
        <v>1</v>
      </c>
      <c r="N557" s="433">
        <f t="shared" si="8"/>
        <v>1</v>
      </c>
      <c r="O557" s="482"/>
      <c r="P557" s="398"/>
      <c r="Q557" s="398"/>
      <c r="R557" s="482"/>
      <c r="S557" s="482"/>
      <c r="T557" s="482"/>
      <c r="U557" s="482"/>
      <c r="V557" s="481"/>
      <c r="W557" s="398"/>
      <c r="X557" s="398"/>
      <c r="Y557" s="482"/>
      <c r="Z557" s="482"/>
      <c r="AA557" s="482"/>
      <c r="AB557" s="482"/>
      <c r="AC557" s="400"/>
    </row>
    <row r="558" spans="1:29" ht="26.25" hidden="1">
      <c r="A558" s="580" t="s">
        <v>1081</v>
      </c>
      <c r="B558" s="405" t="s">
        <v>5578</v>
      </c>
      <c r="C558" s="405" t="s">
        <v>2278</v>
      </c>
      <c r="D558" s="405" t="s">
        <v>1072</v>
      </c>
      <c r="E558" s="405">
        <v>1109</v>
      </c>
      <c r="F558" s="405" t="s">
        <v>1662</v>
      </c>
      <c r="G558" s="397" t="s">
        <v>2294</v>
      </c>
      <c r="H558" s="145" t="s">
        <v>5680</v>
      </c>
      <c r="I558" s="40" t="s">
        <v>5678</v>
      </c>
      <c r="J558" s="40" t="s">
        <v>6194</v>
      </c>
      <c r="K558" s="40" t="s">
        <v>5640</v>
      </c>
      <c r="L558" s="40">
        <v>1</v>
      </c>
      <c r="M558" s="40">
        <v>1</v>
      </c>
      <c r="N558" s="433">
        <f t="shared" si="8"/>
        <v>2</v>
      </c>
      <c r="O558" s="482"/>
      <c r="P558" s="398"/>
      <c r="Q558" s="398"/>
      <c r="R558" s="482"/>
      <c r="S558" s="482"/>
      <c r="T558" s="482"/>
      <c r="U558" s="482"/>
      <c r="V558" s="481"/>
      <c r="W558" s="398"/>
      <c r="X558" s="398"/>
      <c r="Y558" s="482"/>
      <c r="Z558" s="482"/>
      <c r="AA558" s="482"/>
      <c r="AB558" s="482"/>
      <c r="AC558" s="400"/>
    </row>
    <row r="559" spans="1:29" ht="26.25" hidden="1">
      <c r="A559" s="580" t="s">
        <v>1079</v>
      </c>
      <c r="B559" s="405" t="s">
        <v>5578</v>
      </c>
      <c r="C559" s="405" t="s">
        <v>47</v>
      </c>
      <c r="D559" s="405" t="s">
        <v>1072</v>
      </c>
      <c r="E559" s="405">
        <v>1212</v>
      </c>
      <c r="F559" s="405" t="s">
        <v>1080</v>
      </c>
      <c r="G559" s="397" t="s">
        <v>2300</v>
      </c>
      <c r="H559" s="145" t="s">
        <v>5680</v>
      </c>
      <c r="I559" s="40" t="s">
        <v>5638</v>
      </c>
      <c r="J559" s="40" t="s">
        <v>6195</v>
      </c>
      <c r="K559" s="40" t="s">
        <v>5640</v>
      </c>
      <c r="L559" s="40">
        <v>1</v>
      </c>
      <c r="M559" s="40">
        <v>1</v>
      </c>
      <c r="N559" s="433">
        <f t="shared" si="8"/>
        <v>2</v>
      </c>
      <c r="O559" s="482"/>
      <c r="P559" s="398"/>
      <c r="Q559" s="398"/>
      <c r="R559" s="482"/>
      <c r="S559" s="482"/>
      <c r="T559" s="482"/>
      <c r="U559" s="482"/>
      <c r="V559" s="128"/>
      <c r="W559" s="151"/>
      <c r="X559" s="398"/>
      <c r="Y559" s="151"/>
      <c r="Z559" s="557"/>
      <c r="AA559" s="128"/>
      <c r="AB559" s="127"/>
      <c r="AC559" s="400"/>
    </row>
    <row r="560" spans="1:29" ht="26.25" hidden="1">
      <c r="A560" s="580" t="s">
        <v>1077</v>
      </c>
      <c r="B560" s="405" t="s">
        <v>5578</v>
      </c>
      <c r="C560" s="405" t="s">
        <v>47</v>
      </c>
      <c r="D560" s="405" t="s">
        <v>1072</v>
      </c>
      <c r="E560" s="405">
        <v>1213</v>
      </c>
      <c r="F560" s="405" t="s">
        <v>1078</v>
      </c>
      <c r="G560" s="397" t="s">
        <v>2301</v>
      </c>
      <c r="H560" s="145" t="s">
        <v>5680</v>
      </c>
      <c r="I560" s="40" t="s">
        <v>5638</v>
      </c>
      <c r="J560" s="40" t="s">
        <v>6196</v>
      </c>
      <c r="K560" s="40" t="s">
        <v>5640</v>
      </c>
      <c r="L560" s="40">
        <v>1</v>
      </c>
      <c r="M560" s="40" t="s">
        <v>136</v>
      </c>
      <c r="N560" s="433">
        <f t="shared" si="8"/>
        <v>1</v>
      </c>
      <c r="O560" s="482"/>
      <c r="P560" s="398"/>
      <c r="Q560" s="398"/>
      <c r="R560" s="482"/>
      <c r="S560" s="482"/>
      <c r="T560" s="482"/>
      <c r="U560" s="482"/>
      <c r="V560" s="128"/>
      <c r="W560" s="151"/>
      <c r="X560" s="398"/>
      <c r="Y560" s="151"/>
      <c r="Z560" s="557"/>
      <c r="AA560" s="128"/>
      <c r="AB560" s="127"/>
      <c r="AC560" s="400"/>
    </row>
    <row r="561" spans="1:29" ht="26.25" hidden="1">
      <c r="A561" s="580" t="s">
        <v>1075</v>
      </c>
      <c r="B561" s="405" t="s">
        <v>5578</v>
      </c>
      <c r="C561" s="405" t="s">
        <v>47</v>
      </c>
      <c r="D561" s="405" t="s">
        <v>1072</v>
      </c>
      <c r="E561" s="405">
        <v>1214</v>
      </c>
      <c r="F561" s="405" t="s">
        <v>1076</v>
      </c>
      <c r="G561" s="397" t="s">
        <v>6197</v>
      </c>
      <c r="H561" s="145" t="s">
        <v>5680</v>
      </c>
      <c r="I561" s="40" t="s">
        <v>5638</v>
      </c>
      <c r="J561" s="40" t="s">
        <v>6198</v>
      </c>
      <c r="K561" s="40" t="s">
        <v>5640</v>
      </c>
      <c r="L561" s="40">
        <v>1</v>
      </c>
      <c r="M561" s="40" t="s">
        <v>136</v>
      </c>
      <c r="N561" s="433">
        <f t="shared" si="8"/>
        <v>1</v>
      </c>
      <c r="O561" s="482"/>
      <c r="P561" s="398"/>
      <c r="Q561" s="398"/>
      <c r="R561" s="482"/>
      <c r="S561" s="482"/>
      <c r="T561" s="482"/>
      <c r="U561" s="482"/>
      <c r="V561" s="481"/>
      <c r="W561" s="398"/>
      <c r="X561" s="398"/>
      <c r="Y561" s="482"/>
      <c r="Z561" s="482"/>
      <c r="AA561" s="482"/>
      <c r="AB561" s="482"/>
      <c r="AC561" s="400"/>
    </row>
    <row r="562" spans="1:29" ht="26.25" hidden="1">
      <c r="A562" s="150" t="s">
        <v>1150</v>
      </c>
      <c r="B562" s="151" t="s">
        <v>17</v>
      </c>
      <c r="C562" s="151" t="s">
        <v>29</v>
      </c>
      <c r="D562" s="151" t="s">
        <v>1072</v>
      </c>
      <c r="E562" s="151">
        <v>1215</v>
      </c>
      <c r="F562" s="151" t="s">
        <v>1522</v>
      </c>
      <c r="G562" s="145" t="s">
        <v>2303</v>
      </c>
      <c r="H562" s="145" t="s">
        <v>2685</v>
      </c>
      <c r="I562" s="40" t="s">
        <v>5638</v>
      </c>
      <c r="J562" s="40" t="s">
        <v>6153</v>
      </c>
      <c r="K562" s="40" t="s">
        <v>5640</v>
      </c>
      <c r="L562" s="40">
        <v>1</v>
      </c>
      <c r="M562" s="40">
        <v>1</v>
      </c>
      <c r="N562" s="433">
        <f t="shared" si="8"/>
        <v>2</v>
      </c>
      <c r="O562" s="434"/>
      <c r="P562" s="399"/>
      <c r="Q562" s="399"/>
      <c r="R562" s="434"/>
      <c r="S562" s="558"/>
      <c r="T562" s="434"/>
      <c r="U562" s="434"/>
      <c r="V562" s="485"/>
      <c r="W562" s="399"/>
      <c r="X562" s="399"/>
      <c r="Y562" s="434"/>
      <c r="Z562" s="434"/>
      <c r="AA562" s="434"/>
      <c r="AB562" s="434"/>
      <c r="AC562" s="401"/>
    </row>
    <row r="563" spans="1:29" ht="26.25" hidden="1">
      <c r="A563" s="580" t="s">
        <v>1071</v>
      </c>
      <c r="B563" s="405" t="s">
        <v>5578</v>
      </c>
      <c r="C563" s="405" t="s">
        <v>47</v>
      </c>
      <c r="D563" s="405" t="s">
        <v>1072</v>
      </c>
      <c r="E563" s="405">
        <v>1217</v>
      </c>
      <c r="F563" s="405" t="s">
        <v>1073</v>
      </c>
      <c r="G563" s="397" t="s">
        <v>6199</v>
      </c>
      <c r="H563" s="145" t="s">
        <v>5680</v>
      </c>
      <c r="I563" s="40" t="s">
        <v>5638</v>
      </c>
      <c r="J563" s="40" t="s">
        <v>6200</v>
      </c>
      <c r="K563" s="40" t="s">
        <v>5640</v>
      </c>
      <c r="L563" s="40">
        <v>1</v>
      </c>
      <c r="M563" s="40" t="s">
        <v>136</v>
      </c>
      <c r="N563" s="433">
        <f t="shared" si="8"/>
        <v>1</v>
      </c>
      <c r="O563" s="482"/>
      <c r="P563" s="398"/>
      <c r="Q563" s="398"/>
      <c r="R563" s="482"/>
      <c r="S563" s="482"/>
      <c r="T563" s="482"/>
      <c r="U563" s="482"/>
      <c r="V563" s="481"/>
      <c r="W563" s="398"/>
      <c r="X563" s="398"/>
      <c r="Y563" s="482"/>
      <c r="Z563" s="482"/>
      <c r="AA563" s="482"/>
      <c r="AB563" s="482"/>
      <c r="AC563" s="400"/>
    </row>
    <row r="564" spans="1:29" ht="26.25" hidden="1">
      <c r="A564" s="151" t="s">
        <v>1120</v>
      </c>
      <c r="B564" s="151" t="s">
        <v>821</v>
      </c>
      <c r="C564" s="151" t="s">
        <v>822</v>
      </c>
      <c r="D564" s="151" t="s">
        <v>1072</v>
      </c>
      <c r="E564" s="151" t="s">
        <v>1121</v>
      </c>
      <c r="F564" s="151" t="s">
        <v>825</v>
      </c>
      <c r="G564" s="145" t="s">
        <v>2288</v>
      </c>
      <c r="H564" s="145" t="s">
        <v>2685</v>
      </c>
      <c r="I564" s="40" t="s">
        <v>5678</v>
      </c>
      <c r="J564" s="40" t="s">
        <v>6152</v>
      </c>
      <c r="K564" s="40" t="str">
        <f>IFERROR(VLOOKUP(A564,'[1]LMO 정리'!$A$2:$J$44,10,0),"")</f>
        <v/>
      </c>
      <c r="L564" s="40">
        <v>1</v>
      </c>
      <c r="M564" s="40" t="s">
        <v>136</v>
      </c>
      <c r="N564" s="433">
        <f t="shared" si="8"/>
        <v>1</v>
      </c>
      <c r="O564" s="434"/>
      <c r="P564" s="399"/>
      <c r="Q564" s="125"/>
      <c r="R564" s="434"/>
      <c r="S564" s="484"/>
      <c r="T564" s="434"/>
      <c r="U564" s="434"/>
      <c r="V564" s="485"/>
      <c r="W564" s="399"/>
      <c r="X564" s="125"/>
      <c r="Y564" s="434"/>
      <c r="Z564" s="484"/>
      <c r="AA564" s="434"/>
      <c r="AB564" s="434"/>
      <c r="AC564" s="401"/>
    </row>
    <row r="565" spans="1:29" ht="26.25" hidden="1">
      <c r="A565" s="580" t="s">
        <v>1117</v>
      </c>
      <c r="B565" s="405" t="s">
        <v>5578</v>
      </c>
      <c r="C565" s="405" t="s">
        <v>2278</v>
      </c>
      <c r="D565" s="405" t="s">
        <v>1072</v>
      </c>
      <c r="E565" s="405" t="s">
        <v>1118</v>
      </c>
      <c r="F565" s="405" t="s">
        <v>1119</v>
      </c>
      <c r="G565" s="397" t="s">
        <v>2289</v>
      </c>
      <c r="H565" s="145" t="s">
        <v>5700</v>
      </c>
      <c r="I565" s="40" t="s">
        <v>5678</v>
      </c>
      <c r="J565" s="40" t="s">
        <v>6201</v>
      </c>
      <c r="K565" s="40" t="s">
        <v>5640</v>
      </c>
      <c r="L565" s="40">
        <v>1</v>
      </c>
      <c r="M565" s="40">
        <v>1</v>
      </c>
      <c r="N565" s="433">
        <f t="shared" si="8"/>
        <v>2</v>
      </c>
      <c r="O565" s="482"/>
      <c r="P565" s="398"/>
      <c r="Q565" s="398"/>
      <c r="R565" s="482"/>
      <c r="S565" s="482"/>
      <c r="T565" s="482"/>
      <c r="U565" s="482"/>
      <c r="V565" s="481"/>
      <c r="W565" s="398"/>
      <c r="X565" s="398"/>
      <c r="Y565" s="482"/>
      <c r="Z565" s="482"/>
      <c r="AA565" s="482"/>
      <c r="AB565" s="482"/>
      <c r="AC565" s="400"/>
    </row>
    <row r="566" spans="1:29" ht="26.25" hidden="1">
      <c r="A566" s="405" t="s">
        <v>6202</v>
      </c>
      <c r="B566" s="405" t="s">
        <v>5578</v>
      </c>
      <c r="C566" s="405" t="s">
        <v>2278</v>
      </c>
      <c r="D566" s="405" t="s">
        <v>1072</v>
      </c>
      <c r="E566" s="405" t="s">
        <v>1116</v>
      </c>
      <c r="F566" s="405" t="s">
        <v>1663</v>
      </c>
      <c r="G566" s="397" t="s">
        <v>2289</v>
      </c>
      <c r="H566" s="145" t="s">
        <v>5700</v>
      </c>
      <c r="I566" s="40" t="s">
        <v>5678</v>
      </c>
      <c r="J566" s="40" t="s">
        <v>6201</v>
      </c>
      <c r="K566" s="40" t="s">
        <v>5640</v>
      </c>
      <c r="L566" s="40">
        <v>1</v>
      </c>
      <c r="M566" s="40">
        <v>1</v>
      </c>
      <c r="N566" s="433">
        <f t="shared" si="8"/>
        <v>2</v>
      </c>
      <c r="O566" s="482"/>
      <c r="P566" s="398"/>
      <c r="Q566" s="398"/>
      <c r="R566" s="482"/>
      <c r="S566" s="482"/>
      <c r="T566" s="482"/>
      <c r="U566" s="482"/>
      <c r="V566" s="481"/>
      <c r="W566" s="398"/>
      <c r="X566" s="398"/>
      <c r="Y566" s="482"/>
      <c r="Z566" s="482"/>
      <c r="AA566" s="482"/>
      <c r="AB566" s="482"/>
      <c r="AC566" s="400"/>
    </row>
    <row r="567" spans="1:29" ht="26.25" hidden="1">
      <c r="A567" s="405" t="s">
        <v>1112</v>
      </c>
      <c r="B567" s="405" t="s">
        <v>5578</v>
      </c>
      <c r="C567" s="405" t="s">
        <v>2278</v>
      </c>
      <c r="D567" s="405" t="s">
        <v>1072</v>
      </c>
      <c r="E567" s="405" t="s">
        <v>1113</v>
      </c>
      <c r="F567" s="405" t="s">
        <v>1114</v>
      </c>
      <c r="G567" s="397" t="s">
        <v>2289</v>
      </c>
      <c r="H567" s="145" t="s">
        <v>5700</v>
      </c>
      <c r="I567" s="40" t="s">
        <v>5678</v>
      </c>
      <c r="J567" s="40" t="s">
        <v>6201</v>
      </c>
      <c r="K567" s="40" t="s">
        <v>3352</v>
      </c>
      <c r="L567" s="40">
        <v>1</v>
      </c>
      <c r="M567" s="40" t="s">
        <v>136</v>
      </c>
      <c r="N567" s="433">
        <f t="shared" si="8"/>
        <v>1</v>
      </c>
      <c r="O567" s="482"/>
      <c r="P567" s="398"/>
      <c r="Q567" s="398"/>
      <c r="R567" s="482"/>
      <c r="S567" s="482"/>
      <c r="T567" s="482"/>
      <c r="U567" s="482"/>
      <c r="V567" s="481"/>
      <c r="W567" s="398"/>
      <c r="X567" s="398"/>
      <c r="Y567" s="482"/>
      <c r="Z567" s="482"/>
      <c r="AA567" s="482"/>
      <c r="AB567" s="482"/>
      <c r="AC567" s="400"/>
    </row>
    <row r="568" spans="1:29" ht="26.25" hidden="1">
      <c r="A568" s="405" t="s">
        <v>1094</v>
      </c>
      <c r="B568" s="405" t="s">
        <v>5578</v>
      </c>
      <c r="C568" s="405" t="s">
        <v>2278</v>
      </c>
      <c r="D568" s="405" t="s">
        <v>1072</v>
      </c>
      <c r="E568" s="405" t="s">
        <v>1095</v>
      </c>
      <c r="F568" s="405" t="s">
        <v>1096</v>
      </c>
      <c r="G568" s="397" t="s">
        <v>2297</v>
      </c>
      <c r="H568" s="145" t="s">
        <v>5700</v>
      </c>
      <c r="I568" s="40" t="s">
        <v>5678</v>
      </c>
      <c r="J568" s="40" t="s">
        <v>6203</v>
      </c>
      <c r="K568" s="40" t="s">
        <v>5640</v>
      </c>
      <c r="L568" s="40">
        <v>1</v>
      </c>
      <c r="M568" s="40">
        <v>1</v>
      </c>
      <c r="N568" s="433">
        <f t="shared" si="8"/>
        <v>2</v>
      </c>
      <c r="O568" s="482"/>
      <c r="P568" s="398"/>
      <c r="Q568" s="398"/>
      <c r="R568" s="482"/>
      <c r="S568" s="482"/>
      <c r="T568" s="482"/>
      <c r="U568" s="482"/>
      <c r="V568" s="481"/>
      <c r="W568" s="398"/>
      <c r="X568" s="398"/>
      <c r="Y568" s="482"/>
      <c r="Z568" s="482"/>
      <c r="AA568" s="482"/>
      <c r="AB568" s="482"/>
      <c r="AC568" s="400"/>
    </row>
    <row r="569" spans="1:29" ht="26.25" hidden="1">
      <c r="A569" s="405" t="s">
        <v>1091</v>
      </c>
      <c r="B569" s="405" t="s">
        <v>5578</v>
      </c>
      <c r="C569" s="405" t="s">
        <v>2278</v>
      </c>
      <c r="D569" s="405" t="s">
        <v>1072</v>
      </c>
      <c r="E569" s="405" t="s">
        <v>1092</v>
      </c>
      <c r="F569" s="405" t="s">
        <v>1093</v>
      </c>
      <c r="G569" s="397" t="s">
        <v>2297</v>
      </c>
      <c r="H569" s="145" t="s">
        <v>5700</v>
      </c>
      <c r="I569" s="40" t="s">
        <v>5678</v>
      </c>
      <c r="J569" s="40" t="s">
        <v>6203</v>
      </c>
      <c r="K569" s="40" t="s">
        <v>5640</v>
      </c>
      <c r="L569" s="40">
        <v>1</v>
      </c>
      <c r="M569" s="40">
        <v>1</v>
      </c>
      <c r="N569" s="433">
        <f t="shared" si="8"/>
        <v>2</v>
      </c>
      <c r="O569" s="482"/>
      <c r="P569" s="398"/>
      <c r="Q569" s="398"/>
      <c r="R569" s="482"/>
      <c r="S569" s="482"/>
      <c r="T569" s="482"/>
      <c r="U569" s="482"/>
      <c r="V569" s="481"/>
      <c r="W569" s="398"/>
      <c r="X569" s="398"/>
      <c r="Y569" s="482"/>
      <c r="Z569" s="482"/>
      <c r="AA569" s="482"/>
      <c r="AB569" s="482"/>
      <c r="AC569" s="400"/>
    </row>
    <row r="570" spans="1:29" ht="26.25" hidden="1">
      <c r="A570" s="405" t="s">
        <v>1665</v>
      </c>
      <c r="B570" s="405" t="s">
        <v>5578</v>
      </c>
      <c r="C570" s="405" t="s">
        <v>2278</v>
      </c>
      <c r="D570" s="405" t="s">
        <v>1072</v>
      </c>
      <c r="E570" s="405" t="s">
        <v>1666</v>
      </c>
      <c r="F570" s="405" t="s">
        <v>1328</v>
      </c>
      <c r="G570" s="397" t="s">
        <v>2297</v>
      </c>
      <c r="H570" s="145" t="s">
        <v>5700</v>
      </c>
      <c r="I570" s="40" t="s">
        <v>5678</v>
      </c>
      <c r="J570" s="40" t="s">
        <v>6203</v>
      </c>
      <c r="K570" s="40" t="s">
        <v>5640</v>
      </c>
      <c r="L570" s="40">
        <v>1</v>
      </c>
      <c r="M570" s="40" t="s">
        <v>136</v>
      </c>
      <c r="N570" s="433">
        <f t="shared" si="8"/>
        <v>1</v>
      </c>
      <c r="O570" s="482"/>
      <c r="P570" s="398"/>
      <c r="Q570" s="398"/>
      <c r="R570" s="482"/>
      <c r="S570" s="482"/>
      <c r="T570" s="482"/>
      <c r="U570" s="482"/>
      <c r="V570" s="481"/>
      <c r="W570" s="398"/>
      <c r="X570" s="398"/>
      <c r="Y570" s="482"/>
      <c r="Z570" s="482"/>
      <c r="AA570" s="482"/>
      <c r="AB570" s="482"/>
      <c r="AC570" s="400"/>
    </row>
    <row r="571" spans="1:29" ht="26.25" hidden="1">
      <c r="A571" s="151" t="s">
        <v>1089</v>
      </c>
      <c r="B571" s="151" t="s">
        <v>821</v>
      </c>
      <c r="C571" s="151" t="s">
        <v>822</v>
      </c>
      <c r="D571" s="151" t="s">
        <v>1072</v>
      </c>
      <c r="E571" s="151" t="s">
        <v>1090</v>
      </c>
      <c r="F571" s="151" t="s">
        <v>825</v>
      </c>
      <c r="G571" s="145" t="s">
        <v>2296</v>
      </c>
      <c r="H571" s="145" t="s">
        <v>2685</v>
      </c>
      <c r="I571" s="40" t="s">
        <v>5678</v>
      </c>
      <c r="J571" s="40" t="s">
        <v>6152</v>
      </c>
      <c r="K571" s="40" t="str">
        <f>IFERROR(VLOOKUP(A571,'[1]LMO 정리'!$A$2:$J$44,10,0),"")</f>
        <v/>
      </c>
      <c r="L571" s="40">
        <v>1</v>
      </c>
      <c r="M571" s="40" t="s">
        <v>136</v>
      </c>
      <c r="N571" s="433">
        <f t="shared" si="8"/>
        <v>1</v>
      </c>
      <c r="O571" s="434"/>
      <c r="P571" s="399"/>
      <c r="Q571" s="125"/>
      <c r="R571" s="434"/>
      <c r="S571" s="484"/>
      <c r="T571" s="434"/>
      <c r="U571" s="434"/>
      <c r="V571" s="485"/>
      <c r="W571" s="399"/>
      <c r="X571" s="125"/>
      <c r="Y571" s="434"/>
      <c r="Z571" s="484"/>
      <c r="AA571" s="434"/>
      <c r="AB571" s="434"/>
      <c r="AC571" s="401"/>
    </row>
    <row r="572" spans="1:29" ht="26.25">
      <c r="A572" s="589" t="s">
        <v>6169</v>
      </c>
      <c r="B572" s="589" t="s">
        <v>5552</v>
      </c>
      <c r="C572" s="590" t="s">
        <v>2531</v>
      </c>
      <c r="D572" s="589" t="s">
        <v>1072</v>
      </c>
      <c r="E572" s="589" t="s">
        <v>5574</v>
      </c>
      <c r="F572" s="589" t="s">
        <v>5894</v>
      </c>
      <c r="G572" s="445" t="s">
        <v>6170</v>
      </c>
      <c r="H572" s="445" t="s">
        <v>5637</v>
      </c>
      <c r="I572" s="445" t="s">
        <v>5890</v>
      </c>
      <c r="J572" s="445">
        <v>32.520000000000003</v>
      </c>
      <c r="K572" s="429" t="s">
        <v>5640</v>
      </c>
      <c r="L572" s="429" t="s">
        <v>136</v>
      </c>
      <c r="M572" s="429" t="s">
        <v>136</v>
      </c>
      <c r="N572" s="433">
        <f t="shared" si="8"/>
        <v>0</v>
      </c>
      <c r="O572" s="482"/>
      <c r="P572" s="399"/>
      <c r="Q572" s="399"/>
      <c r="R572" s="482"/>
      <c r="S572" s="482"/>
      <c r="T572" s="482"/>
      <c r="U572" s="482"/>
      <c r="V572" s="481"/>
      <c r="W572" s="399"/>
      <c r="X572" s="399"/>
      <c r="Y572" s="434"/>
      <c r="Z572" s="434"/>
      <c r="AA572" s="434"/>
      <c r="AB572" s="482"/>
      <c r="AC572" s="401"/>
    </row>
    <row r="573" spans="1:29" ht="26.25">
      <c r="A573" s="451" t="s">
        <v>5575</v>
      </c>
      <c r="B573" s="451" t="s">
        <v>5552</v>
      </c>
      <c r="C573" s="451" t="s">
        <v>5566</v>
      </c>
      <c r="D573" s="451" t="s">
        <v>1072</v>
      </c>
      <c r="E573" s="451" t="s">
        <v>5576</v>
      </c>
      <c r="F573" s="451" t="s">
        <v>5577</v>
      </c>
      <c r="G573" s="40" t="s">
        <v>6171</v>
      </c>
      <c r="H573" s="40" t="s">
        <v>5637</v>
      </c>
      <c r="I573" s="40" t="s">
        <v>5890</v>
      </c>
      <c r="J573" s="40">
        <v>52.87</v>
      </c>
      <c r="K573" s="40" t="s">
        <v>5640</v>
      </c>
      <c r="L573" s="40" t="s">
        <v>136</v>
      </c>
      <c r="M573" s="40" t="s">
        <v>136</v>
      </c>
      <c r="N573" s="433">
        <f t="shared" si="8"/>
        <v>0</v>
      </c>
      <c r="O573" s="559"/>
      <c r="P573" s="427"/>
      <c r="Q573" s="427"/>
      <c r="R573" s="559"/>
      <c r="S573" s="559"/>
      <c r="T573" s="559"/>
      <c r="U573" s="559"/>
      <c r="V573" s="560"/>
      <c r="W573" s="427"/>
      <c r="X573" s="427"/>
      <c r="Y573" s="559"/>
      <c r="Z573" s="559"/>
      <c r="AA573" s="559"/>
      <c r="AB573" s="559"/>
      <c r="AC573" s="428"/>
    </row>
    <row r="574" spans="1:29" ht="26.25" hidden="1">
      <c r="A574" s="405" t="s">
        <v>1128</v>
      </c>
      <c r="B574" s="405" t="s">
        <v>5578</v>
      </c>
      <c r="C574" s="405" t="s">
        <v>2278</v>
      </c>
      <c r="D574" s="405" t="s">
        <v>1072</v>
      </c>
      <c r="E574" s="405" t="s">
        <v>1129</v>
      </c>
      <c r="F574" s="405" t="s">
        <v>4467</v>
      </c>
      <c r="G574" s="397" t="s">
        <v>2279</v>
      </c>
      <c r="H574" s="145" t="s">
        <v>5700</v>
      </c>
      <c r="I574" s="40" t="s">
        <v>5678</v>
      </c>
      <c r="J574" s="40" t="s">
        <v>6204</v>
      </c>
      <c r="K574" s="40" t="s">
        <v>3961</v>
      </c>
      <c r="L574" s="40">
        <v>1</v>
      </c>
      <c r="M574" s="40">
        <v>1</v>
      </c>
      <c r="N574" s="433">
        <f t="shared" si="8"/>
        <v>2</v>
      </c>
      <c r="O574" s="482"/>
      <c r="P574" s="398"/>
      <c r="Q574" s="398"/>
      <c r="R574" s="482"/>
      <c r="S574" s="482"/>
      <c r="T574" s="482"/>
      <c r="U574" s="482"/>
      <c r="V574" s="481"/>
      <c r="W574" s="398"/>
      <c r="X574" s="398"/>
      <c r="Y574" s="482"/>
      <c r="Z574" s="482"/>
      <c r="AA574" s="482"/>
      <c r="AB574" s="482"/>
      <c r="AC574" s="400"/>
    </row>
    <row r="575" spans="1:29" ht="26.25" hidden="1">
      <c r="A575" s="405" t="s">
        <v>1125</v>
      </c>
      <c r="B575" s="405" t="s">
        <v>5578</v>
      </c>
      <c r="C575" s="405" t="s">
        <v>2278</v>
      </c>
      <c r="D575" s="405" t="s">
        <v>1072</v>
      </c>
      <c r="E575" s="405" t="s">
        <v>1126</v>
      </c>
      <c r="F575" s="405" t="s">
        <v>4471</v>
      </c>
      <c r="G575" s="397" t="s">
        <v>2279</v>
      </c>
      <c r="H575" s="145" t="s">
        <v>5700</v>
      </c>
      <c r="I575" s="40" t="s">
        <v>5678</v>
      </c>
      <c r="J575" s="40" t="s">
        <v>6204</v>
      </c>
      <c r="K575" s="40" t="s">
        <v>3961</v>
      </c>
      <c r="L575" s="40">
        <v>1</v>
      </c>
      <c r="M575" s="40">
        <v>1</v>
      </c>
      <c r="N575" s="433">
        <f t="shared" si="8"/>
        <v>2</v>
      </c>
      <c r="O575" s="482"/>
      <c r="P575" s="398"/>
      <c r="Q575" s="398"/>
      <c r="R575" s="482"/>
      <c r="S575" s="482"/>
      <c r="T575" s="482"/>
      <c r="U575" s="482"/>
      <c r="V575" s="481"/>
      <c r="W575" s="398"/>
      <c r="X575" s="398"/>
      <c r="Y575" s="482"/>
      <c r="Z575" s="482"/>
      <c r="AA575" s="482"/>
      <c r="AB575" s="482"/>
      <c r="AC575" s="400"/>
    </row>
    <row r="576" spans="1:29" ht="26.25" hidden="1">
      <c r="A576" s="405" t="s">
        <v>1122</v>
      </c>
      <c r="B576" s="405" t="s">
        <v>5578</v>
      </c>
      <c r="C576" s="405" t="s">
        <v>2278</v>
      </c>
      <c r="D576" s="405" t="s">
        <v>1072</v>
      </c>
      <c r="E576" s="405" t="s">
        <v>1123</v>
      </c>
      <c r="F576" s="405" t="s">
        <v>4478</v>
      </c>
      <c r="G576" s="397" t="s">
        <v>2279</v>
      </c>
      <c r="H576" s="145" t="s">
        <v>5700</v>
      </c>
      <c r="I576" s="40" t="s">
        <v>5678</v>
      </c>
      <c r="J576" s="40" t="s">
        <v>6204</v>
      </c>
      <c r="K576" s="40" t="s">
        <v>3961</v>
      </c>
      <c r="L576" s="40" t="s">
        <v>136</v>
      </c>
      <c r="M576" s="40" t="s">
        <v>136</v>
      </c>
      <c r="N576" s="433">
        <f t="shared" si="8"/>
        <v>0</v>
      </c>
      <c r="O576" s="482"/>
      <c r="P576" s="482"/>
      <c r="Q576" s="482"/>
      <c r="R576" s="405"/>
      <c r="S576" s="482"/>
      <c r="T576" s="405"/>
      <c r="U576" s="482"/>
      <c r="V576" s="481"/>
      <c r="W576" s="398"/>
      <c r="X576" s="398"/>
      <c r="Y576" s="482"/>
      <c r="Z576" s="482"/>
      <c r="AA576" s="482"/>
      <c r="AB576" s="482"/>
      <c r="AC576" s="400"/>
    </row>
    <row r="577" spans="1:29" ht="26.25" hidden="1">
      <c r="A577" s="151" t="s">
        <v>1519</v>
      </c>
      <c r="B577" s="151" t="s">
        <v>1504</v>
      </c>
      <c r="C577" s="151" t="s">
        <v>1505</v>
      </c>
      <c r="D577" s="151" t="s">
        <v>1072</v>
      </c>
      <c r="E577" s="151" t="s">
        <v>369</v>
      </c>
      <c r="F577" s="151" t="s">
        <v>6155</v>
      </c>
      <c r="G577" s="145" t="s">
        <v>2263</v>
      </c>
      <c r="H577" s="145" t="s">
        <v>5680</v>
      </c>
      <c r="I577" s="40" t="s">
        <v>5998</v>
      </c>
      <c r="J577" s="40" t="s">
        <v>6156</v>
      </c>
      <c r="K577" s="40" t="str">
        <f>IFERROR(VLOOKUP(A577,'[1]LMO 정리'!$A$2:$J$44,10,0),"")</f>
        <v/>
      </c>
      <c r="L577" s="40" t="s">
        <v>136</v>
      </c>
      <c r="M577" s="40" t="s">
        <v>136</v>
      </c>
      <c r="N577" s="433">
        <f t="shared" si="8"/>
        <v>0</v>
      </c>
      <c r="O577" s="534"/>
      <c r="P577" s="535"/>
      <c r="Q577" s="414"/>
      <c r="R577" s="536"/>
      <c r="S577" s="539"/>
      <c r="T577" s="510"/>
      <c r="U577" s="510"/>
      <c r="V577" s="510"/>
      <c r="W577" s="538"/>
      <c r="X577" s="399"/>
      <c r="Y577" s="434"/>
      <c r="Z577" s="540"/>
      <c r="AA577" s="510"/>
      <c r="AB577" s="510"/>
      <c r="AC577" s="401"/>
    </row>
    <row r="578" spans="1:29" ht="26.25" hidden="1">
      <c r="A578" s="151" t="s">
        <v>1237</v>
      </c>
      <c r="B578" s="151" t="s">
        <v>766</v>
      </c>
      <c r="C578" s="151" t="s">
        <v>1162</v>
      </c>
      <c r="D578" s="151" t="s">
        <v>1156</v>
      </c>
      <c r="E578" s="151">
        <v>111</v>
      </c>
      <c r="F578" s="151" t="s">
        <v>1238</v>
      </c>
      <c r="G578" s="145" t="s">
        <v>2307</v>
      </c>
      <c r="H578" s="145" t="s">
        <v>5680</v>
      </c>
      <c r="I578" s="40" t="s">
        <v>5678</v>
      </c>
      <c r="J578" s="40" t="s">
        <v>6224</v>
      </c>
      <c r="K578" s="40" t="s">
        <v>5640</v>
      </c>
      <c r="L578" s="40" t="s">
        <v>136</v>
      </c>
      <c r="M578" s="40" t="s">
        <v>136</v>
      </c>
      <c r="N578" s="433">
        <f t="shared" si="8"/>
        <v>0</v>
      </c>
      <c r="O578" s="451"/>
      <c r="P578" s="125"/>
      <c r="Q578" s="125"/>
      <c r="R578" s="451"/>
      <c r="S578" s="561"/>
      <c r="T578" s="451"/>
      <c r="U578" s="451"/>
      <c r="V578" s="479"/>
      <c r="W578" s="125"/>
      <c r="X578" s="125"/>
      <c r="Y578" s="451"/>
      <c r="Z578" s="451"/>
      <c r="AA578" s="451"/>
      <c r="AB578" s="451"/>
      <c r="AC578" s="128"/>
    </row>
    <row r="579" spans="1:29" ht="26.25" hidden="1">
      <c r="A579" s="151" t="s">
        <v>1235</v>
      </c>
      <c r="B579" s="151" t="s">
        <v>766</v>
      </c>
      <c r="C579" s="151" t="s">
        <v>1162</v>
      </c>
      <c r="D579" s="151" t="s">
        <v>1156</v>
      </c>
      <c r="E579" s="151">
        <v>119</v>
      </c>
      <c r="F579" s="151" t="s">
        <v>1236</v>
      </c>
      <c r="G579" s="145" t="s">
        <v>2308</v>
      </c>
      <c r="H579" s="145" t="s">
        <v>5680</v>
      </c>
      <c r="I579" s="40" t="s">
        <v>5678</v>
      </c>
      <c r="J579" s="40" t="s">
        <v>6223</v>
      </c>
      <c r="K579" s="40" t="s">
        <v>5640</v>
      </c>
      <c r="L579" s="40" t="s">
        <v>136</v>
      </c>
      <c r="M579" s="40" t="s">
        <v>136</v>
      </c>
      <c r="N579" s="433">
        <f t="shared" ref="N579:N642" si="9">COUNTIF(L579:M579,1)</f>
        <v>0</v>
      </c>
      <c r="O579" s="451"/>
      <c r="P579" s="125"/>
      <c r="Q579" s="125"/>
      <c r="R579" s="451"/>
      <c r="S579" s="561"/>
      <c r="T579" s="451"/>
      <c r="U579" s="451"/>
      <c r="V579" s="479"/>
      <c r="W579" s="125"/>
      <c r="X579" s="125"/>
      <c r="Y579" s="451"/>
      <c r="Z579" s="451"/>
      <c r="AA579" s="451"/>
      <c r="AB579" s="451"/>
      <c r="AC579" s="128"/>
    </row>
    <row r="580" spans="1:29" ht="26.25" hidden="1">
      <c r="A580" s="151" t="s">
        <v>1225</v>
      </c>
      <c r="B580" s="151" t="s">
        <v>821</v>
      </c>
      <c r="C580" s="151" t="s">
        <v>822</v>
      </c>
      <c r="D580" s="151" t="s">
        <v>1156</v>
      </c>
      <c r="E580" s="151">
        <v>207</v>
      </c>
      <c r="F580" s="151" t="s">
        <v>825</v>
      </c>
      <c r="G580" s="145" t="s">
        <v>2310</v>
      </c>
      <c r="H580" s="145" t="s">
        <v>2685</v>
      </c>
      <c r="I580" s="40" t="s">
        <v>5678</v>
      </c>
      <c r="J580" s="40" t="s">
        <v>6205</v>
      </c>
      <c r="K580" s="40" t="str">
        <f>IFERROR(VLOOKUP(A580,'[1]LMO 정리'!$A$2:$J$44,10,0),"")</f>
        <v/>
      </c>
      <c r="L580" s="40">
        <v>1</v>
      </c>
      <c r="M580" s="40" t="s">
        <v>136</v>
      </c>
      <c r="N580" s="433">
        <f t="shared" si="9"/>
        <v>1</v>
      </c>
      <c r="O580" s="434"/>
      <c r="P580" s="399"/>
      <c r="Q580" s="125"/>
      <c r="R580" s="434"/>
      <c r="S580" s="484"/>
      <c r="T580" s="434"/>
      <c r="U580" s="434"/>
      <c r="V580" s="485"/>
      <c r="W580" s="399"/>
      <c r="X580" s="125"/>
      <c r="Y580" s="434"/>
      <c r="Z580" s="484"/>
      <c r="AA580" s="434"/>
      <c r="AB580" s="434"/>
      <c r="AC580" s="401"/>
    </row>
    <row r="581" spans="1:29" ht="26.25" hidden="1">
      <c r="A581" s="151" t="s">
        <v>1229</v>
      </c>
      <c r="B581" s="151" t="s">
        <v>766</v>
      </c>
      <c r="C581" s="151" t="s">
        <v>427</v>
      </c>
      <c r="D581" s="151" t="s">
        <v>1156</v>
      </c>
      <c r="E581" s="151">
        <v>209</v>
      </c>
      <c r="F581" s="151" t="s">
        <v>1230</v>
      </c>
      <c r="G581" s="145" t="s">
        <v>2311</v>
      </c>
      <c r="H581" s="145" t="s">
        <v>5680</v>
      </c>
      <c r="I581" s="40" t="s">
        <v>5678</v>
      </c>
      <c r="J581" s="40" t="s">
        <v>6222</v>
      </c>
      <c r="K581" s="40" t="s">
        <v>5640</v>
      </c>
      <c r="L581" s="40" t="s">
        <v>136</v>
      </c>
      <c r="M581" s="40" t="s">
        <v>136</v>
      </c>
      <c r="N581" s="433">
        <f t="shared" si="9"/>
        <v>0</v>
      </c>
      <c r="O581" s="451"/>
      <c r="P581" s="125"/>
      <c r="Q581" s="125"/>
      <c r="R581" s="451"/>
      <c r="S581" s="561"/>
      <c r="T581" s="451"/>
      <c r="U581" s="451"/>
      <c r="V581" s="479"/>
      <c r="W581" s="125"/>
      <c r="X581" s="125"/>
      <c r="Y581" s="451"/>
      <c r="Z581" s="451"/>
      <c r="AA581" s="451"/>
      <c r="AB581" s="451"/>
      <c r="AC581" s="128"/>
    </row>
    <row r="582" spans="1:29" ht="26.25" hidden="1">
      <c r="A582" s="151" t="s">
        <v>1220</v>
      </c>
      <c r="B582" s="151" t="s">
        <v>766</v>
      </c>
      <c r="C582" s="151" t="s">
        <v>1221</v>
      </c>
      <c r="D582" s="151" t="s">
        <v>1156</v>
      </c>
      <c r="E582" s="151">
        <v>210</v>
      </c>
      <c r="F582" s="151" t="s">
        <v>1223</v>
      </c>
      <c r="G582" s="145" t="s">
        <v>2312</v>
      </c>
      <c r="H582" s="145" t="s">
        <v>5680</v>
      </c>
      <c r="I582" s="40" t="s">
        <v>5678</v>
      </c>
      <c r="J582" s="40" t="s">
        <v>6221</v>
      </c>
      <c r="K582" s="40" t="s">
        <v>5640</v>
      </c>
      <c r="L582" s="40" t="s">
        <v>136</v>
      </c>
      <c r="M582" s="40" t="s">
        <v>136</v>
      </c>
      <c r="N582" s="433">
        <f t="shared" si="9"/>
        <v>0</v>
      </c>
      <c r="O582" s="151"/>
      <c r="P582" s="125"/>
      <c r="Q582" s="125"/>
      <c r="R582" s="451"/>
      <c r="S582" s="151"/>
      <c r="T582" s="151"/>
      <c r="U582" s="151"/>
      <c r="V582" s="479"/>
      <c r="W582" s="125"/>
      <c r="X582" s="125"/>
      <c r="Y582" s="451"/>
      <c r="Z582" s="451"/>
      <c r="AA582" s="451"/>
      <c r="AB582" s="451"/>
      <c r="AC582" s="128"/>
    </row>
    <row r="583" spans="1:29" ht="26.25" hidden="1">
      <c r="A583" s="151" t="s">
        <v>1227</v>
      </c>
      <c r="B583" s="151" t="s">
        <v>766</v>
      </c>
      <c r="C583" s="151" t="s">
        <v>427</v>
      </c>
      <c r="D583" s="151" t="s">
        <v>1156</v>
      </c>
      <c r="E583" s="151">
        <v>213</v>
      </c>
      <c r="F583" s="151" t="s">
        <v>1228</v>
      </c>
      <c r="G583" s="145" t="s">
        <v>2314</v>
      </c>
      <c r="H583" s="145" t="s">
        <v>5680</v>
      </c>
      <c r="I583" s="40" t="s">
        <v>5678</v>
      </c>
      <c r="J583" s="40" t="s">
        <v>6220</v>
      </c>
      <c r="K583" s="40" t="s">
        <v>5640</v>
      </c>
      <c r="L583" s="40" t="s">
        <v>136</v>
      </c>
      <c r="M583" s="40" t="s">
        <v>136</v>
      </c>
      <c r="N583" s="433">
        <f t="shared" si="9"/>
        <v>0</v>
      </c>
      <c r="O583" s="451"/>
      <c r="P583" s="125"/>
      <c r="Q583" s="125"/>
      <c r="R583" s="451"/>
      <c r="S583" s="561"/>
      <c r="T583" s="451"/>
      <c r="U583" s="451"/>
      <c r="V583" s="479"/>
      <c r="W583" s="125"/>
      <c r="X583" s="125"/>
      <c r="Y583" s="451"/>
      <c r="Z583" s="451"/>
      <c r="AA583" s="451"/>
      <c r="AB583" s="451"/>
      <c r="AC583" s="128"/>
    </row>
    <row r="584" spans="1:29" ht="26.25" hidden="1">
      <c r="A584" s="150" t="s">
        <v>1226</v>
      </c>
      <c r="B584" s="151" t="s">
        <v>766</v>
      </c>
      <c r="C584" s="151" t="s">
        <v>1221</v>
      </c>
      <c r="D584" s="151" t="s">
        <v>1156</v>
      </c>
      <c r="E584" s="151">
        <v>220</v>
      </c>
      <c r="F584" s="151" t="s">
        <v>1417</v>
      </c>
      <c r="G584" s="145" t="s">
        <v>2319</v>
      </c>
      <c r="H584" s="145" t="s">
        <v>5700</v>
      </c>
      <c r="I584" s="40" t="s">
        <v>5678</v>
      </c>
      <c r="J584" s="40" t="s">
        <v>6219</v>
      </c>
      <c r="K584" s="40" t="s">
        <v>3352</v>
      </c>
      <c r="L584" s="40">
        <v>1</v>
      </c>
      <c r="M584" s="40">
        <v>1</v>
      </c>
      <c r="N584" s="433">
        <f t="shared" si="9"/>
        <v>2</v>
      </c>
      <c r="O584" s="451"/>
      <c r="P584" s="125"/>
      <c r="Q584" s="125"/>
      <c r="R584" s="451"/>
      <c r="S584" s="561"/>
      <c r="T584" s="451"/>
      <c r="U584" s="451"/>
      <c r="V584" s="479"/>
      <c r="W584" s="125"/>
      <c r="X584" s="125"/>
      <c r="Y584" s="451"/>
      <c r="Z584" s="451"/>
      <c r="AA584" s="551"/>
      <c r="AB584" s="451"/>
      <c r="AC584" s="128"/>
    </row>
    <row r="585" spans="1:29" ht="26.25" hidden="1">
      <c r="A585" s="150" t="s">
        <v>1166</v>
      </c>
      <c r="B585" s="151" t="s">
        <v>766</v>
      </c>
      <c r="C585" s="151" t="s">
        <v>1167</v>
      </c>
      <c r="D585" s="151" t="s">
        <v>1156</v>
      </c>
      <c r="E585" s="151">
        <v>402</v>
      </c>
      <c r="F585" s="151" t="s">
        <v>1168</v>
      </c>
      <c r="G585" s="145" t="s">
        <v>2330</v>
      </c>
      <c r="H585" s="145" t="s">
        <v>5680</v>
      </c>
      <c r="I585" s="40" t="s">
        <v>5678</v>
      </c>
      <c r="J585" s="40" t="s">
        <v>6213</v>
      </c>
      <c r="K585" s="40" t="s">
        <v>5640</v>
      </c>
      <c r="L585" s="40">
        <v>1</v>
      </c>
      <c r="M585" s="40">
        <v>1</v>
      </c>
      <c r="N585" s="433">
        <f t="shared" si="9"/>
        <v>2</v>
      </c>
      <c r="O585" s="451"/>
      <c r="P585" s="125"/>
      <c r="Q585" s="125"/>
      <c r="R585" s="451"/>
      <c r="S585" s="561"/>
      <c r="T585" s="451"/>
      <c r="U585" s="451"/>
      <c r="V585" s="479"/>
      <c r="W585" s="125"/>
      <c r="X585" s="125"/>
      <c r="Y585" s="451"/>
      <c r="Z585" s="531"/>
      <c r="AA585" s="451"/>
      <c r="AB585" s="451"/>
      <c r="AC585" s="128"/>
    </row>
    <row r="586" spans="1:29" ht="26.25" hidden="1">
      <c r="A586" s="150" t="s">
        <v>1175</v>
      </c>
      <c r="B586" s="151" t="s">
        <v>766</v>
      </c>
      <c r="C586" s="151" t="s">
        <v>1159</v>
      </c>
      <c r="D586" s="151" t="s">
        <v>1156</v>
      </c>
      <c r="E586" s="151">
        <v>407</v>
      </c>
      <c r="F586" s="151" t="s">
        <v>1450</v>
      </c>
      <c r="G586" s="145" t="s">
        <v>2334</v>
      </c>
      <c r="H586" s="145" t="s">
        <v>2685</v>
      </c>
      <c r="I586" s="40" t="s">
        <v>5678</v>
      </c>
      <c r="J586" s="40" t="s">
        <v>6212</v>
      </c>
      <c r="K586" s="40" t="s">
        <v>5640</v>
      </c>
      <c r="L586" s="40">
        <v>1</v>
      </c>
      <c r="M586" s="40">
        <v>1</v>
      </c>
      <c r="N586" s="433">
        <f t="shared" si="9"/>
        <v>2</v>
      </c>
      <c r="O586" s="451"/>
      <c r="P586" s="125"/>
      <c r="Q586" s="125"/>
      <c r="R586" s="451"/>
      <c r="S586" s="478"/>
      <c r="T586" s="451"/>
      <c r="U586" s="451"/>
      <c r="V586" s="479"/>
      <c r="W586" s="125"/>
      <c r="X586" s="125"/>
      <c r="Y586" s="562"/>
      <c r="Z586" s="527"/>
      <c r="AA586" s="451"/>
      <c r="AB586" s="563"/>
      <c r="AC586" s="128"/>
    </row>
    <row r="587" spans="1:29" ht="26.25" hidden="1">
      <c r="A587" s="150" t="s">
        <v>1165</v>
      </c>
      <c r="B587" s="151" t="s">
        <v>766</v>
      </c>
      <c r="C587" s="151" t="s">
        <v>1159</v>
      </c>
      <c r="D587" s="151" t="s">
        <v>1156</v>
      </c>
      <c r="E587" s="151">
        <v>409</v>
      </c>
      <c r="F587" s="151" t="s">
        <v>1446</v>
      </c>
      <c r="G587" s="145" t="s">
        <v>2337</v>
      </c>
      <c r="H587" s="145" t="s">
        <v>2685</v>
      </c>
      <c r="I587" s="40" t="s">
        <v>5678</v>
      </c>
      <c r="J587" s="40" t="s">
        <v>6210</v>
      </c>
      <c r="K587" s="40" t="s">
        <v>5640</v>
      </c>
      <c r="L587" s="40" t="s">
        <v>136</v>
      </c>
      <c r="M587" s="40" t="s">
        <v>136</v>
      </c>
      <c r="N587" s="433">
        <f t="shared" si="9"/>
        <v>0</v>
      </c>
      <c r="O587" s="451"/>
      <c r="P587" s="125"/>
      <c r="Q587" s="125"/>
      <c r="R587" s="451"/>
      <c r="S587" s="478"/>
      <c r="T587" s="451"/>
      <c r="U587" s="451"/>
      <c r="V587" s="479"/>
      <c r="W587" s="125"/>
      <c r="X587" s="125"/>
      <c r="Y587" s="562"/>
      <c r="Z587" s="527"/>
      <c r="AA587" s="451"/>
      <c r="AB587" s="563"/>
      <c r="AC587" s="128"/>
    </row>
    <row r="588" spans="1:29" ht="26.25" hidden="1">
      <c r="A588" s="150" t="s">
        <v>1161</v>
      </c>
      <c r="B588" s="151" t="s">
        <v>766</v>
      </c>
      <c r="C588" s="151" t="s">
        <v>1162</v>
      </c>
      <c r="D588" s="151" t="s">
        <v>1156</v>
      </c>
      <c r="E588" s="151">
        <v>411</v>
      </c>
      <c r="F588" s="151" t="s">
        <v>1163</v>
      </c>
      <c r="G588" s="145" t="s">
        <v>2339</v>
      </c>
      <c r="H588" s="145" t="s">
        <v>5680</v>
      </c>
      <c r="I588" s="40" t="s">
        <v>5678</v>
      </c>
      <c r="J588" s="40" t="s">
        <v>6211</v>
      </c>
      <c r="K588" s="40" t="s">
        <v>5640</v>
      </c>
      <c r="L588" s="40">
        <v>1</v>
      </c>
      <c r="M588" s="40" t="s">
        <v>136</v>
      </c>
      <c r="N588" s="433">
        <f t="shared" si="9"/>
        <v>1</v>
      </c>
      <c r="O588" s="451"/>
      <c r="P588" s="125"/>
      <c r="Q588" s="125"/>
      <c r="R588" s="451"/>
      <c r="S588" s="561"/>
      <c r="T588" s="451"/>
      <c r="U588" s="451"/>
      <c r="V588" s="479"/>
      <c r="W588" s="125"/>
      <c r="X588" s="125"/>
      <c r="Y588" s="451"/>
      <c r="Z588" s="451"/>
      <c r="AA588" s="451"/>
      <c r="AB588" s="451"/>
      <c r="AC588" s="128"/>
    </row>
    <row r="589" spans="1:29" ht="26.25" hidden="1">
      <c r="A589" s="151" t="s">
        <v>1158</v>
      </c>
      <c r="B589" s="151" t="s">
        <v>766</v>
      </c>
      <c r="C589" s="151" t="s">
        <v>1159</v>
      </c>
      <c r="D589" s="151" t="s">
        <v>1156</v>
      </c>
      <c r="E589" s="151">
        <v>419</v>
      </c>
      <c r="F589" s="151" t="s">
        <v>1447</v>
      </c>
      <c r="G589" s="145" t="s">
        <v>2340</v>
      </c>
      <c r="H589" s="145" t="s">
        <v>5637</v>
      </c>
      <c r="I589" s="40" t="s">
        <v>5678</v>
      </c>
      <c r="J589" s="40">
        <v>159.91999999999999</v>
      </c>
      <c r="K589" s="40" t="s">
        <v>3352</v>
      </c>
      <c r="L589" s="40">
        <v>1</v>
      </c>
      <c r="M589" s="40" t="s">
        <v>136</v>
      </c>
      <c r="N589" s="433">
        <f t="shared" si="9"/>
        <v>1</v>
      </c>
      <c r="O589" s="434"/>
      <c r="P589" s="399"/>
      <c r="Q589" s="399"/>
      <c r="R589" s="451"/>
      <c r="S589" s="478"/>
      <c r="T589" s="451"/>
      <c r="U589" s="451"/>
      <c r="V589" s="479"/>
      <c r="W589" s="125"/>
      <c r="X589" s="125"/>
      <c r="Y589" s="562"/>
      <c r="Z589" s="527"/>
      <c r="AA589" s="451"/>
      <c r="AB589" s="563"/>
      <c r="AC589" s="128"/>
    </row>
    <row r="590" spans="1:29" ht="26.25" hidden="1">
      <c r="A590" s="151" t="s">
        <v>1154</v>
      </c>
      <c r="B590" s="151" t="s">
        <v>766</v>
      </c>
      <c r="C590" s="151" t="s">
        <v>1155</v>
      </c>
      <c r="D590" s="151" t="s">
        <v>1156</v>
      </c>
      <c r="E590" s="151">
        <v>515</v>
      </c>
      <c r="F590" s="151" t="s">
        <v>1157</v>
      </c>
      <c r="G590" s="145" t="s">
        <v>2341</v>
      </c>
      <c r="H590" s="145" t="s">
        <v>5680</v>
      </c>
      <c r="I590" s="40" t="s">
        <v>5998</v>
      </c>
      <c r="J590" s="40" t="s">
        <v>6209</v>
      </c>
      <c r="K590" s="40" t="s">
        <v>5640</v>
      </c>
      <c r="L590" s="40" t="s">
        <v>136</v>
      </c>
      <c r="M590" s="40" t="s">
        <v>136</v>
      </c>
      <c r="N590" s="433">
        <f t="shared" si="9"/>
        <v>0</v>
      </c>
      <c r="O590" s="451"/>
      <c r="P590" s="125"/>
      <c r="Q590" s="125"/>
      <c r="R590" s="451"/>
      <c r="S590" s="561"/>
      <c r="T590" s="451"/>
      <c r="U590" s="451"/>
      <c r="V590" s="479"/>
      <c r="W590" s="125"/>
      <c r="X590" s="125"/>
      <c r="Y590" s="451"/>
      <c r="Z590" s="451"/>
      <c r="AA590" s="451"/>
      <c r="AB590" s="451"/>
      <c r="AC590" s="128"/>
    </row>
    <row r="591" spans="1:29" ht="26.25" hidden="1">
      <c r="A591" s="151" t="s">
        <v>1232</v>
      </c>
      <c r="B591" s="151" t="s">
        <v>766</v>
      </c>
      <c r="C591" s="151" t="s">
        <v>1162</v>
      </c>
      <c r="D591" s="151" t="s">
        <v>1156</v>
      </c>
      <c r="E591" s="151" t="s">
        <v>1233</v>
      </c>
      <c r="F591" s="151" t="s">
        <v>1234</v>
      </c>
      <c r="G591" s="145" t="s">
        <v>2306</v>
      </c>
      <c r="H591" s="145" t="s">
        <v>5680</v>
      </c>
      <c r="I591" s="40" t="s">
        <v>5678</v>
      </c>
      <c r="J591" s="40" t="s">
        <v>6225</v>
      </c>
      <c r="K591" s="40" t="s">
        <v>5640</v>
      </c>
      <c r="L591" s="40">
        <v>1</v>
      </c>
      <c r="M591" s="40" t="s">
        <v>136</v>
      </c>
      <c r="N591" s="433">
        <f t="shared" si="9"/>
        <v>1</v>
      </c>
      <c r="O591" s="451"/>
      <c r="P591" s="125"/>
      <c r="Q591" s="125"/>
      <c r="R591" s="451"/>
      <c r="S591" s="561"/>
      <c r="T591" s="451"/>
      <c r="U591" s="451"/>
      <c r="V591" s="479"/>
      <c r="W591" s="125"/>
      <c r="X591" s="125"/>
      <c r="Y591" s="451"/>
      <c r="Z591" s="451"/>
      <c r="AA591" s="451"/>
      <c r="AB591" s="451"/>
      <c r="AC591" s="128"/>
    </row>
    <row r="592" spans="1:29" ht="26.25" hidden="1">
      <c r="A592" s="151" t="s">
        <v>1231</v>
      </c>
      <c r="B592" s="151" t="s">
        <v>821</v>
      </c>
      <c r="C592" s="151" t="s">
        <v>822</v>
      </c>
      <c r="D592" s="151" t="s">
        <v>1156</v>
      </c>
      <c r="E592" s="151" t="s">
        <v>407</v>
      </c>
      <c r="F592" s="151" t="s">
        <v>825</v>
      </c>
      <c r="G592" s="145" t="s">
        <v>2305</v>
      </c>
      <c r="H592" s="145" t="s">
        <v>2685</v>
      </c>
      <c r="I592" s="40" t="s">
        <v>5678</v>
      </c>
      <c r="J592" s="40" t="s">
        <v>6206</v>
      </c>
      <c r="K592" s="40" t="str">
        <f>IFERROR(VLOOKUP(A592,'[1]LMO 정리'!$A$2:$J$44,10,0),"")</f>
        <v>2등급</v>
      </c>
      <c r="L592" s="40">
        <v>1</v>
      </c>
      <c r="M592" s="40">
        <v>1</v>
      </c>
      <c r="N592" s="433">
        <f t="shared" si="9"/>
        <v>2</v>
      </c>
      <c r="O592" s="434"/>
      <c r="P592" s="399"/>
      <c r="Q592" s="125"/>
      <c r="R592" s="434"/>
      <c r="S592" s="484"/>
      <c r="T592" s="434"/>
      <c r="U592" s="434"/>
      <c r="V592" s="485"/>
      <c r="W592" s="399"/>
      <c r="X592" s="125"/>
      <c r="Y592" s="434"/>
      <c r="Z592" s="484"/>
      <c r="AA592" s="434"/>
      <c r="AB592" s="434"/>
      <c r="AC592" s="401"/>
    </row>
    <row r="593" spans="1:29" ht="26.25" hidden="1">
      <c r="A593" s="151" t="s">
        <v>1578</v>
      </c>
      <c r="B593" s="151" t="s">
        <v>766</v>
      </c>
      <c r="C593" s="151" t="s">
        <v>1162</v>
      </c>
      <c r="D593" s="151" t="s">
        <v>1156</v>
      </c>
      <c r="E593" s="151" t="s">
        <v>1579</v>
      </c>
      <c r="F593" s="151" t="s">
        <v>1580</v>
      </c>
      <c r="G593" s="145" t="s">
        <v>2313</v>
      </c>
      <c r="H593" s="145" t="s">
        <v>5680</v>
      </c>
      <c r="I593" s="40" t="s">
        <v>5678</v>
      </c>
      <c r="J593" s="40" t="s">
        <v>6228</v>
      </c>
      <c r="K593" s="40" t="s">
        <v>5640</v>
      </c>
      <c r="L593" s="40" t="s">
        <v>136</v>
      </c>
      <c r="M593" s="40" t="s">
        <v>136</v>
      </c>
      <c r="N593" s="433">
        <f t="shared" si="9"/>
        <v>0</v>
      </c>
      <c r="O593" s="434"/>
      <c r="P593" s="399"/>
      <c r="Q593" s="434"/>
      <c r="R593" s="434"/>
      <c r="S593" s="530"/>
      <c r="T593" s="434"/>
      <c r="U593" s="434"/>
      <c r="V593" s="485"/>
      <c r="W593" s="399"/>
      <c r="X593" s="399"/>
      <c r="Y593" s="434"/>
      <c r="Z593" s="530"/>
      <c r="AA593" s="434"/>
      <c r="AB593" s="434"/>
      <c r="AC593" s="128"/>
    </row>
    <row r="594" spans="1:29" ht="26.25" hidden="1">
      <c r="A594" s="151" t="s">
        <v>1217</v>
      </c>
      <c r="B594" s="151" t="s">
        <v>766</v>
      </c>
      <c r="C594" s="151" t="s">
        <v>427</v>
      </c>
      <c r="D594" s="151" t="s">
        <v>1156</v>
      </c>
      <c r="E594" s="151" t="s">
        <v>1218</v>
      </c>
      <c r="F594" s="151" t="s">
        <v>1219</v>
      </c>
      <c r="G594" s="145" t="s">
        <v>2315</v>
      </c>
      <c r="H594" s="145" t="s">
        <v>5680</v>
      </c>
      <c r="I594" s="40" t="s">
        <v>5678</v>
      </c>
      <c r="J594" s="40" t="s">
        <v>6227</v>
      </c>
      <c r="K594" s="40" t="s">
        <v>5640</v>
      </c>
      <c r="L594" s="40" t="s">
        <v>136</v>
      </c>
      <c r="M594" s="40" t="s">
        <v>136</v>
      </c>
      <c r="N594" s="433">
        <f t="shared" si="9"/>
        <v>0</v>
      </c>
      <c r="O594" s="451"/>
      <c r="P594" s="125"/>
      <c r="Q594" s="125"/>
      <c r="R594" s="451"/>
      <c r="S594" s="561"/>
      <c r="T594" s="451"/>
      <c r="U594" s="451"/>
      <c r="V594" s="479"/>
      <c r="W594" s="125"/>
      <c r="X594" s="125"/>
      <c r="Y594" s="451"/>
      <c r="Z594" s="451"/>
      <c r="AA594" s="451"/>
      <c r="AB594" s="451"/>
      <c r="AC594" s="128"/>
    </row>
    <row r="595" spans="1:29" ht="26.25" hidden="1">
      <c r="A595" s="151" t="s">
        <v>1215</v>
      </c>
      <c r="B595" s="151" t="s">
        <v>821</v>
      </c>
      <c r="C595" s="151" t="s">
        <v>822</v>
      </c>
      <c r="D595" s="151" t="s">
        <v>1156</v>
      </c>
      <c r="E595" s="151" t="s">
        <v>1216</v>
      </c>
      <c r="F595" s="151" t="s">
        <v>4560</v>
      </c>
      <c r="G595" s="145" t="s">
        <v>2316</v>
      </c>
      <c r="H595" s="145" t="s">
        <v>2685</v>
      </c>
      <c r="I595" s="40" t="s">
        <v>5678</v>
      </c>
      <c r="J595" s="40" t="s">
        <v>6207</v>
      </c>
      <c r="K595" s="40" t="str">
        <f>IFERROR(VLOOKUP(A595,'[1]LMO 정리'!$A$2:$J$44,10,0),"")</f>
        <v/>
      </c>
      <c r="L595" s="40" t="s">
        <v>136</v>
      </c>
      <c r="M595" s="40">
        <v>1</v>
      </c>
      <c r="N595" s="433">
        <f t="shared" si="9"/>
        <v>1</v>
      </c>
      <c r="O595" s="434"/>
      <c r="P595" s="399"/>
      <c r="Q595" s="125"/>
      <c r="R595" s="434"/>
      <c r="S595" s="484"/>
      <c r="T595" s="434"/>
      <c r="U595" s="434"/>
      <c r="V595" s="485"/>
      <c r="W595" s="399"/>
      <c r="X595" s="125"/>
      <c r="Y595" s="434"/>
      <c r="Z595" s="484"/>
      <c r="AA595" s="434"/>
      <c r="AB595" s="434"/>
      <c r="AC595" s="401"/>
    </row>
    <row r="596" spans="1:29" ht="26.25" hidden="1">
      <c r="A596" s="151" t="s">
        <v>1212</v>
      </c>
      <c r="B596" s="151" t="s">
        <v>766</v>
      </c>
      <c r="C596" s="151" t="s">
        <v>1259</v>
      </c>
      <c r="D596" s="151" t="s">
        <v>1156</v>
      </c>
      <c r="E596" s="151" t="s">
        <v>1213</v>
      </c>
      <c r="F596" s="151" t="s">
        <v>4561</v>
      </c>
      <c r="G596" s="145" t="s">
        <v>2317</v>
      </c>
      <c r="H596" s="145" t="s">
        <v>5680</v>
      </c>
      <c r="I596" s="40" t="s">
        <v>5678</v>
      </c>
      <c r="J596" s="40" t="s">
        <v>6207</v>
      </c>
      <c r="K596" s="40" t="s">
        <v>5640</v>
      </c>
      <c r="L596" s="40" t="s">
        <v>136</v>
      </c>
      <c r="M596" s="40">
        <v>1</v>
      </c>
      <c r="N596" s="433">
        <f t="shared" si="9"/>
        <v>1</v>
      </c>
      <c r="O596" s="564"/>
      <c r="P596" s="564"/>
      <c r="Q596" s="564"/>
      <c r="R596" s="564"/>
      <c r="S596" s="564"/>
      <c r="T596" s="564"/>
      <c r="U596" s="564"/>
      <c r="V596" s="564"/>
      <c r="W596" s="564"/>
      <c r="X596" s="564"/>
      <c r="Y596" s="564"/>
      <c r="Z596" s="564"/>
      <c r="AA596" s="564"/>
      <c r="AB596" s="564"/>
      <c r="AC596" s="564"/>
    </row>
    <row r="597" spans="1:29" ht="26.25" hidden="1">
      <c r="A597" s="150" t="s">
        <v>1208</v>
      </c>
      <c r="B597" s="151" t="s">
        <v>766</v>
      </c>
      <c r="C597" s="151" t="s">
        <v>1162</v>
      </c>
      <c r="D597" s="151" t="s">
        <v>1156</v>
      </c>
      <c r="E597" s="151" t="s">
        <v>1209</v>
      </c>
      <c r="F597" s="151" t="s">
        <v>1210</v>
      </c>
      <c r="G597" s="145" t="s">
        <v>2318</v>
      </c>
      <c r="H597" s="145" t="s">
        <v>5680</v>
      </c>
      <c r="I597" s="40" t="s">
        <v>5678</v>
      </c>
      <c r="J597" s="40" t="s">
        <v>6207</v>
      </c>
      <c r="K597" s="40" t="s">
        <v>5640</v>
      </c>
      <c r="L597" s="40" t="s">
        <v>136</v>
      </c>
      <c r="M597" s="40" t="s">
        <v>136</v>
      </c>
      <c r="N597" s="433">
        <f t="shared" si="9"/>
        <v>0</v>
      </c>
      <c r="O597" s="505"/>
      <c r="P597" s="151"/>
      <c r="Q597" s="506"/>
      <c r="R597" s="564"/>
      <c r="S597" s="506"/>
      <c r="T597" s="565"/>
      <c r="U597" s="127"/>
      <c r="V597" s="485"/>
      <c r="W597" s="399"/>
      <c r="X597" s="399"/>
      <c r="Y597" s="434"/>
      <c r="Z597" s="530"/>
      <c r="AA597" s="434"/>
      <c r="AB597" s="434"/>
      <c r="AC597" s="128"/>
    </row>
    <row r="598" spans="1:29" ht="26.25" hidden="1">
      <c r="A598" s="150" t="s">
        <v>1206</v>
      </c>
      <c r="B598" s="151" t="s">
        <v>821</v>
      </c>
      <c r="C598" s="151" t="s">
        <v>822</v>
      </c>
      <c r="D598" s="151" t="s">
        <v>1156</v>
      </c>
      <c r="E598" s="151" t="s">
        <v>1207</v>
      </c>
      <c r="F598" s="151" t="s">
        <v>825</v>
      </c>
      <c r="G598" s="145" t="s">
        <v>2309</v>
      </c>
      <c r="H598" s="145" t="s">
        <v>2685</v>
      </c>
      <c r="I598" s="40" t="s">
        <v>5678</v>
      </c>
      <c r="J598" s="40" t="s">
        <v>6208</v>
      </c>
      <c r="K598" s="40" t="str">
        <f>IFERROR(VLOOKUP(A598,'[1]LMO 정리'!$A$2:$J$44,10,0),"")</f>
        <v/>
      </c>
      <c r="L598" s="40" t="s">
        <v>136</v>
      </c>
      <c r="M598" s="40">
        <v>1</v>
      </c>
      <c r="N598" s="433">
        <f t="shared" si="9"/>
        <v>1</v>
      </c>
      <c r="O598" s="434"/>
      <c r="P598" s="399"/>
      <c r="Q598" s="125"/>
      <c r="R598" s="434"/>
      <c r="S598" s="484"/>
      <c r="T598" s="434"/>
      <c r="U598" s="434"/>
      <c r="V598" s="485"/>
      <c r="W598" s="399"/>
      <c r="X598" s="125"/>
      <c r="Y598" s="434"/>
      <c r="Z598" s="484"/>
      <c r="AA598" s="434"/>
      <c r="AB598" s="434"/>
      <c r="AC598" s="401"/>
    </row>
    <row r="599" spans="1:29" ht="26.25" hidden="1">
      <c r="A599" s="150" t="s">
        <v>1203</v>
      </c>
      <c r="B599" s="151" t="s">
        <v>766</v>
      </c>
      <c r="C599" s="151" t="s">
        <v>1162</v>
      </c>
      <c r="D599" s="151" t="s">
        <v>1156</v>
      </c>
      <c r="E599" s="151" t="s">
        <v>1204</v>
      </c>
      <c r="F599" s="151" t="s">
        <v>1205</v>
      </c>
      <c r="G599" s="145" t="s">
        <v>2320</v>
      </c>
      <c r="H599" s="145" t="s">
        <v>5680</v>
      </c>
      <c r="I599" s="40" t="s">
        <v>5678</v>
      </c>
      <c r="J599" s="40" t="s">
        <v>6218</v>
      </c>
      <c r="K599" s="40" t="s">
        <v>3352</v>
      </c>
      <c r="L599" s="40" t="s">
        <v>136</v>
      </c>
      <c r="M599" s="40">
        <v>1</v>
      </c>
      <c r="N599" s="433">
        <f t="shared" si="9"/>
        <v>1</v>
      </c>
      <c r="O599" s="151"/>
      <c r="P599" s="151"/>
      <c r="Q599" s="125"/>
      <c r="R599" s="451"/>
      <c r="S599" s="504"/>
      <c r="T599" s="151"/>
      <c r="U599" s="151"/>
      <c r="V599" s="479"/>
      <c r="W599" s="125"/>
      <c r="X599" s="125"/>
      <c r="Y599" s="451"/>
      <c r="Z599" s="544"/>
      <c r="AA599" s="151"/>
      <c r="AB599" s="432"/>
      <c r="AC599" s="128"/>
    </row>
    <row r="600" spans="1:29" ht="26.25" hidden="1">
      <c r="A600" s="150" t="s">
        <v>1199</v>
      </c>
      <c r="B600" s="151" t="s">
        <v>766</v>
      </c>
      <c r="C600" s="151" t="s">
        <v>1162</v>
      </c>
      <c r="D600" s="151" t="s">
        <v>1156</v>
      </c>
      <c r="E600" s="151" t="s">
        <v>1200</v>
      </c>
      <c r="F600" s="151" t="s">
        <v>1201</v>
      </c>
      <c r="G600" s="145" t="s">
        <v>2322</v>
      </c>
      <c r="H600" s="145" t="s">
        <v>5680</v>
      </c>
      <c r="I600" s="40" t="s">
        <v>5678</v>
      </c>
      <c r="J600" s="40" t="s">
        <v>6217</v>
      </c>
      <c r="K600" s="40" t="s">
        <v>5640</v>
      </c>
      <c r="L600" s="40">
        <v>1</v>
      </c>
      <c r="M600" s="40" t="s">
        <v>136</v>
      </c>
      <c r="N600" s="433">
        <f t="shared" si="9"/>
        <v>1</v>
      </c>
      <c r="O600" s="151"/>
      <c r="P600" s="151"/>
      <c r="Q600" s="125"/>
      <c r="R600" s="451"/>
      <c r="S600" s="504"/>
      <c r="T600" s="151"/>
      <c r="U600" s="151"/>
      <c r="V600" s="479"/>
      <c r="W600" s="125"/>
      <c r="X600" s="125"/>
      <c r="Y600" s="451"/>
      <c r="Z600" s="544"/>
      <c r="AA600" s="151"/>
      <c r="AB600" s="432"/>
      <c r="AC600" s="128"/>
    </row>
    <row r="601" spans="1:29" ht="26.25" hidden="1">
      <c r="A601" s="150" t="s">
        <v>6229</v>
      </c>
      <c r="B601" s="151" t="s">
        <v>766</v>
      </c>
      <c r="C601" s="151" t="s">
        <v>1162</v>
      </c>
      <c r="D601" s="151" t="s">
        <v>1156</v>
      </c>
      <c r="E601" s="151" t="s">
        <v>1196</v>
      </c>
      <c r="F601" s="151" t="s">
        <v>1197</v>
      </c>
      <c r="G601" s="145" t="s">
        <v>2323</v>
      </c>
      <c r="H601" s="145" t="s">
        <v>2685</v>
      </c>
      <c r="I601" s="40" t="s">
        <v>5678</v>
      </c>
      <c r="J601" s="40" t="s">
        <v>6218</v>
      </c>
      <c r="K601" s="40" t="s">
        <v>5640</v>
      </c>
      <c r="L601" s="40">
        <v>1</v>
      </c>
      <c r="M601" s="40" t="s">
        <v>136</v>
      </c>
      <c r="N601" s="433">
        <f t="shared" si="9"/>
        <v>1</v>
      </c>
      <c r="O601" s="451"/>
      <c r="P601" s="125"/>
      <c r="Q601" s="125"/>
      <c r="R601" s="451"/>
      <c r="S601" s="451"/>
      <c r="T601" s="128"/>
      <c r="U601" s="127"/>
      <c r="V601" s="479"/>
      <c r="W601" s="125"/>
      <c r="X601" s="125"/>
      <c r="Y601" s="451"/>
      <c r="Z601" s="451"/>
      <c r="AA601" s="479"/>
      <c r="AB601" s="451"/>
      <c r="AC601" s="434"/>
    </row>
    <row r="602" spans="1:29" ht="26.25" hidden="1">
      <c r="A602" s="150" t="s">
        <v>1192</v>
      </c>
      <c r="B602" s="151" t="s">
        <v>766</v>
      </c>
      <c r="C602" s="151" t="s">
        <v>1184</v>
      </c>
      <c r="D602" s="151" t="s">
        <v>1156</v>
      </c>
      <c r="E602" s="151" t="s">
        <v>1193</v>
      </c>
      <c r="F602" s="151" t="s">
        <v>1194</v>
      </c>
      <c r="G602" s="145" t="s">
        <v>2325</v>
      </c>
      <c r="H602" s="145" t="s">
        <v>2685</v>
      </c>
      <c r="I602" s="40" t="s">
        <v>5678</v>
      </c>
      <c r="J602" s="40" t="s">
        <v>6216</v>
      </c>
      <c r="K602" s="40" t="s">
        <v>5640</v>
      </c>
      <c r="L602" s="40">
        <v>1</v>
      </c>
      <c r="M602" s="40" t="s">
        <v>136</v>
      </c>
      <c r="N602" s="433">
        <f t="shared" si="9"/>
        <v>1</v>
      </c>
      <c r="O602" s="451"/>
      <c r="P602" s="125"/>
      <c r="Q602" s="125"/>
      <c r="R602" s="451"/>
      <c r="S602" s="566"/>
      <c r="T602" s="451"/>
      <c r="U602" s="451"/>
      <c r="V602" s="479"/>
      <c r="W602" s="125"/>
      <c r="X602" s="125"/>
      <c r="Y602" s="451"/>
      <c r="Z602" s="566"/>
      <c r="AA602" s="451"/>
      <c r="AB602" s="451"/>
      <c r="AC602" s="128"/>
    </row>
    <row r="603" spans="1:29" ht="26.25" hidden="1">
      <c r="A603" s="150" t="s">
        <v>1189</v>
      </c>
      <c r="B603" s="151" t="s">
        <v>766</v>
      </c>
      <c r="C603" s="151" t="s">
        <v>1184</v>
      </c>
      <c r="D603" s="151" t="s">
        <v>1156</v>
      </c>
      <c r="E603" s="151" t="s">
        <v>1190</v>
      </c>
      <c r="F603" s="151" t="s">
        <v>1191</v>
      </c>
      <c r="G603" s="145" t="s">
        <v>2327</v>
      </c>
      <c r="H603" s="145" t="s">
        <v>5680</v>
      </c>
      <c r="I603" s="40" t="s">
        <v>5678</v>
      </c>
      <c r="J603" s="40" t="s">
        <v>6215</v>
      </c>
      <c r="K603" s="40" t="s">
        <v>5640</v>
      </c>
      <c r="L603" s="40" t="s">
        <v>136</v>
      </c>
      <c r="M603" s="40" t="s">
        <v>136</v>
      </c>
      <c r="N603" s="433">
        <f t="shared" si="9"/>
        <v>0</v>
      </c>
      <c r="O603" s="451"/>
      <c r="P603" s="125"/>
      <c r="Q603" s="125"/>
      <c r="R603" s="451"/>
      <c r="S603" s="566"/>
      <c r="T603" s="451"/>
      <c r="U603" s="451"/>
      <c r="V603" s="479"/>
      <c r="W603" s="125"/>
      <c r="X603" s="125"/>
      <c r="Y603" s="451"/>
      <c r="Z603" s="566"/>
      <c r="AA603" s="451"/>
      <c r="AB603" s="451"/>
      <c r="AC603" s="128"/>
    </row>
    <row r="604" spans="1:29" ht="26.25" hidden="1">
      <c r="A604" s="150" t="s">
        <v>1183</v>
      </c>
      <c r="B604" s="151" t="s">
        <v>766</v>
      </c>
      <c r="C604" s="151" t="s">
        <v>1184</v>
      </c>
      <c r="D604" s="151" t="s">
        <v>1156</v>
      </c>
      <c r="E604" s="151" t="s">
        <v>1185</v>
      </c>
      <c r="F604" s="151" t="s">
        <v>1186</v>
      </c>
      <c r="G604" s="145" t="s">
        <v>2328</v>
      </c>
      <c r="H604" s="430" t="s">
        <v>2685</v>
      </c>
      <c r="I604" s="431" t="s">
        <v>5678</v>
      </c>
      <c r="J604" s="431" t="s">
        <v>6189</v>
      </c>
      <c r="K604" s="431" t="s">
        <v>5640</v>
      </c>
      <c r="L604" s="431">
        <v>1</v>
      </c>
      <c r="M604" s="431" t="s">
        <v>136</v>
      </c>
      <c r="N604" s="433">
        <f t="shared" si="9"/>
        <v>1</v>
      </c>
      <c r="O604" s="451"/>
      <c r="P604" s="125"/>
      <c r="Q604" s="125"/>
      <c r="R604" s="451"/>
      <c r="S604" s="451"/>
      <c r="T604" s="451"/>
      <c r="U604" s="451"/>
      <c r="V604" s="479"/>
      <c r="W604" s="125"/>
      <c r="X604" s="125"/>
      <c r="Y604" s="451"/>
      <c r="Z604" s="451"/>
      <c r="AA604" s="451"/>
      <c r="AB604" s="451"/>
      <c r="AC604" s="128"/>
    </row>
    <row r="605" spans="1:29" ht="26.25" hidden="1">
      <c r="A605" s="150" t="s">
        <v>1179</v>
      </c>
      <c r="B605" s="151" t="s">
        <v>766</v>
      </c>
      <c r="C605" s="151" t="s">
        <v>1162</v>
      </c>
      <c r="D605" s="151" t="s">
        <v>1156</v>
      </c>
      <c r="E605" s="151" t="s">
        <v>1180</v>
      </c>
      <c r="F605" s="151" t="s">
        <v>1181</v>
      </c>
      <c r="G605" s="145" t="s">
        <v>2329</v>
      </c>
      <c r="H605" s="145" t="s">
        <v>5680</v>
      </c>
      <c r="I605" s="40" t="s">
        <v>5678</v>
      </c>
      <c r="J605" s="40" t="s">
        <v>6214</v>
      </c>
      <c r="K605" s="40" t="s">
        <v>5640</v>
      </c>
      <c r="L605" s="40" t="s">
        <v>136</v>
      </c>
      <c r="M605" s="40" t="s">
        <v>136</v>
      </c>
      <c r="N605" s="433">
        <f t="shared" si="9"/>
        <v>0</v>
      </c>
      <c r="O605" s="451"/>
      <c r="P605" s="125"/>
      <c r="Q605" s="125"/>
      <c r="R605" s="451"/>
      <c r="S605" s="561"/>
      <c r="T605" s="451"/>
      <c r="U605" s="451"/>
      <c r="V605" s="479"/>
      <c r="W605" s="125"/>
      <c r="X605" s="125"/>
      <c r="Y605" s="451"/>
      <c r="Z605" s="451"/>
      <c r="AA605" s="451"/>
      <c r="AB605" s="451"/>
      <c r="AC605" s="128"/>
    </row>
    <row r="606" spans="1:29" ht="26.25" hidden="1">
      <c r="A606" s="150" t="s">
        <v>1176</v>
      </c>
      <c r="B606" s="151" t="s">
        <v>766</v>
      </c>
      <c r="C606" s="151" t="s">
        <v>1167</v>
      </c>
      <c r="D606" s="151" t="s">
        <v>1156</v>
      </c>
      <c r="E606" s="151" t="s">
        <v>1177</v>
      </c>
      <c r="F606" s="151" t="s">
        <v>1178</v>
      </c>
      <c r="G606" s="145" t="s">
        <v>2332</v>
      </c>
      <c r="H606" s="145" t="s">
        <v>5680</v>
      </c>
      <c r="I606" s="40" t="s">
        <v>5678</v>
      </c>
      <c r="J606" s="40" t="s">
        <v>6212</v>
      </c>
      <c r="K606" s="40" t="s">
        <v>5640</v>
      </c>
      <c r="L606" s="40">
        <v>1</v>
      </c>
      <c r="M606" s="40">
        <v>1</v>
      </c>
      <c r="N606" s="433">
        <f t="shared" si="9"/>
        <v>2</v>
      </c>
      <c r="O606" s="451"/>
      <c r="P606" s="125"/>
      <c r="Q606" s="125"/>
      <c r="R606" s="451"/>
      <c r="S606" s="561"/>
      <c r="T606" s="451"/>
      <c r="U606" s="451"/>
      <c r="V606" s="479"/>
      <c r="W606" s="125"/>
      <c r="X606" s="125"/>
      <c r="Y606" s="451"/>
      <c r="Z606" s="451"/>
      <c r="AA606" s="451"/>
      <c r="AB606" s="451"/>
      <c r="AC606" s="128"/>
    </row>
    <row r="607" spans="1:29" ht="26.25" hidden="1">
      <c r="A607" s="150" t="s">
        <v>1424</v>
      </c>
      <c r="B607" s="151" t="s">
        <v>766</v>
      </c>
      <c r="C607" s="151" t="s">
        <v>1162</v>
      </c>
      <c r="D607" s="151" t="s">
        <v>1156</v>
      </c>
      <c r="E607" s="151" t="s">
        <v>344</v>
      </c>
      <c r="F607" s="151" t="s">
        <v>1425</v>
      </c>
      <c r="G607" s="145" t="s">
        <v>2333</v>
      </c>
      <c r="H607" s="145" t="s">
        <v>5680</v>
      </c>
      <c r="I607" s="40" t="s">
        <v>5678</v>
      </c>
      <c r="J607" s="40" t="s">
        <v>6212</v>
      </c>
      <c r="K607" s="40" t="s">
        <v>5640</v>
      </c>
      <c r="L607" s="40" t="s">
        <v>136</v>
      </c>
      <c r="M607" s="40">
        <v>1</v>
      </c>
      <c r="N607" s="433">
        <f t="shared" si="9"/>
        <v>1</v>
      </c>
      <c r="O607" s="451"/>
      <c r="P607" s="125"/>
      <c r="Q607" s="125"/>
      <c r="R607" s="567"/>
      <c r="S607" s="561"/>
      <c r="T607" s="451"/>
      <c r="U607" s="451"/>
      <c r="V607" s="479"/>
      <c r="W607" s="125"/>
      <c r="X607" s="125"/>
      <c r="Y607" s="451"/>
      <c r="Z607" s="451"/>
      <c r="AA607" s="451"/>
      <c r="AB607" s="451"/>
      <c r="AC607" s="128"/>
    </row>
    <row r="608" spans="1:29" ht="26.25" hidden="1">
      <c r="A608" s="150" t="s">
        <v>1171</v>
      </c>
      <c r="B608" s="151" t="s">
        <v>766</v>
      </c>
      <c r="C608" s="151" t="s">
        <v>1162</v>
      </c>
      <c r="D608" s="151" t="s">
        <v>1156</v>
      </c>
      <c r="E608" s="151" t="s">
        <v>1172</v>
      </c>
      <c r="F608" s="151" t="s">
        <v>1173</v>
      </c>
      <c r="G608" s="145" t="s">
        <v>2336</v>
      </c>
      <c r="H608" s="145" t="s">
        <v>5700</v>
      </c>
      <c r="I608" s="40" t="s">
        <v>5678</v>
      </c>
      <c r="J608" s="40" t="s">
        <v>6226</v>
      </c>
      <c r="K608" s="40" t="s">
        <v>3352</v>
      </c>
      <c r="L608" s="40">
        <v>1</v>
      </c>
      <c r="M608" s="40" t="s">
        <v>136</v>
      </c>
      <c r="N608" s="433">
        <f t="shared" si="9"/>
        <v>1</v>
      </c>
      <c r="O608" s="451"/>
      <c r="P608" s="125"/>
      <c r="Q608" s="125"/>
      <c r="R608" s="567"/>
      <c r="S608" s="561"/>
      <c r="T608" s="451"/>
      <c r="U608" s="451"/>
      <c r="V608" s="479"/>
      <c r="W608" s="125"/>
      <c r="X608" s="125"/>
      <c r="Y608" s="451"/>
      <c r="Z608" s="451"/>
      <c r="AA608" s="451"/>
      <c r="AB608" s="451"/>
      <c r="AC608" s="128"/>
    </row>
    <row r="609" spans="1:29" ht="26.25" hidden="1">
      <c r="A609" s="150" t="s">
        <v>1170</v>
      </c>
      <c r="B609" s="151" t="s">
        <v>766</v>
      </c>
      <c r="C609" s="151" t="s">
        <v>1159</v>
      </c>
      <c r="D609" s="151" t="s">
        <v>1156</v>
      </c>
      <c r="E609" s="151" t="s">
        <v>1448</v>
      </c>
      <c r="F609" s="151" t="s">
        <v>1449</v>
      </c>
      <c r="G609" s="145" t="s">
        <v>2338</v>
      </c>
      <c r="H609" s="145" t="s">
        <v>2685</v>
      </c>
      <c r="I609" s="40" t="s">
        <v>5678</v>
      </c>
      <c r="J609" s="40">
        <v>47.92</v>
      </c>
      <c r="K609" s="40" t="s">
        <v>3352</v>
      </c>
      <c r="L609" s="40">
        <v>1</v>
      </c>
      <c r="M609" s="40">
        <v>1</v>
      </c>
      <c r="N609" s="433">
        <f t="shared" si="9"/>
        <v>2</v>
      </c>
      <c r="O609" s="434"/>
      <c r="P609" s="399"/>
      <c r="Q609" s="399"/>
      <c r="R609" s="451"/>
      <c r="S609" s="478"/>
      <c r="T609" s="451"/>
      <c r="U609" s="451"/>
      <c r="V609" s="479"/>
      <c r="W609" s="125"/>
      <c r="X609" s="125"/>
      <c r="Y609" s="562"/>
      <c r="Z609" s="527"/>
      <c r="AA609" s="451"/>
      <c r="AB609" s="563"/>
      <c r="AC609" s="128"/>
    </row>
    <row r="610" spans="1:29" ht="26.25" hidden="1">
      <c r="A610" s="405" t="s">
        <v>1242</v>
      </c>
      <c r="B610" s="405" t="s">
        <v>5578</v>
      </c>
      <c r="C610" s="405" t="s">
        <v>77</v>
      </c>
      <c r="D610" s="405" t="s">
        <v>1240</v>
      </c>
      <c r="E610" s="405">
        <v>107</v>
      </c>
      <c r="F610" s="405" t="s">
        <v>1243</v>
      </c>
      <c r="G610" s="397" t="s">
        <v>2342</v>
      </c>
      <c r="H610" s="145" t="s">
        <v>2685</v>
      </c>
      <c r="I610" s="40" t="s">
        <v>5652</v>
      </c>
      <c r="J610" s="40" t="s">
        <v>6233</v>
      </c>
      <c r="K610" s="40" t="s">
        <v>5640</v>
      </c>
      <c r="L610" s="40" t="s">
        <v>136</v>
      </c>
      <c r="M610" s="40">
        <v>1</v>
      </c>
      <c r="N610" s="433">
        <f t="shared" si="9"/>
        <v>1</v>
      </c>
      <c r="O610" s="482"/>
      <c r="P610" s="398"/>
      <c r="Q610" s="398"/>
      <c r="R610" s="482"/>
      <c r="S610" s="482"/>
      <c r="T610" s="482"/>
      <c r="U610" s="482"/>
      <c r="V610" s="481"/>
      <c r="W610" s="398"/>
      <c r="X610" s="398"/>
      <c r="Y610" s="482"/>
      <c r="Z610" s="482"/>
      <c r="AA610" s="482"/>
      <c r="AB610" s="482"/>
      <c r="AC610" s="400"/>
    </row>
    <row r="611" spans="1:29" ht="26.25" hidden="1">
      <c r="A611" s="579" t="s">
        <v>4645</v>
      </c>
      <c r="B611" s="151" t="s">
        <v>2343</v>
      </c>
      <c r="C611" s="151" t="s">
        <v>2343</v>
      </c>
      <c r="D611" s="151" t="s">
        <v>1240</v>
      </c>
      <c r="E611" s="151">
        <v>303</v>
      </c>
      <c r="F611" s="579" t="s">
        <v>4646</v>
      </c>
      <c r="G611" s="145" t="s">
        <v>2344</v>
      </c>
      <c r="H611" s="145" t="s">
        <v>2685</v>
      </c>
      <c r="I611" s="40" t="s">
        <v>5767</v>
      </c>
      <c r="J611" s="40" t="s">
        <v>6230</v>
      </c>
      <c r="K611" s="40" t="s">
        <v>5640</v>
      </c>
      <c r="L611" s="40" t="s">
        <v>136</v>
      </c>
      <c r="M611" s="40" t="s">
        <v>136</v>
      </c>
      <c r="N611" s="433">
        <f t="shared" si="9"/>
        <v>0</v>
      </c>
      <c r="O611" s="510"/>
      <c r="P611" s="568"/>
      <c r="Q611" s="434"/>
      <c r="R611" s="510"/>
      <c r="S611" s="540"/>
      <c r="T611" s="434"/>
      <c r="U611" s="569"/>
      <c r="V611" s="485"/>
      <c r="W611" s="399"/>
      <c r="X611" s="399"/>
      <c r="Y611" s="434"/>
      <c r="Z611" s="484"/>
      <c r="AA611" s="434"/>
      <c r="AB611" s="434"/>
      <c r="AC611" s="401"/>
    </row>
    <row r="612" spans="1:29" ht="26.25" hidden="1">
      <c r="A612" s="501" t="s">
        <v>6243</v>
      </c>
      <c r="B612" s="501" t="s">
        <v>5967</v>
      </c>
      <c r="C612" s="501" t="s">
        <v>6235</v>
      </c>
      <c r="D612" s="501" t="s">
        <v>6244</v>
      </c>
      <c r="E612" s="501">
        <v>401</v>
      </c>
      <c r="F612" s="501" t="s">
        <v>6245</v>
      </c>
      <c r="G612" s="404" t="s">
        <v>6246</v>
      </c>
      <c r="H612" s="145" t="s">
        <v>5680</v>
      </c>
      <c r="I612" s="40" t="s">
        <v>5767</v>
      </c>
      <c r="J612" s="404">
        <v>186.75</v>
      </c>
      <c r="K612" s="404"/>
      <c r="L612" s="404" t="s">
        <v>136</v>
      </c>
      <c r="M612" s="404" t="s">
        <v>136</v>
      </c>
      <c r="N612" s="433">
        <f t="shared" si="9"/>
        <v>0</v>
      </c>
      <c r="O612" s="482"/>
      <c r="P612" s="398"/>
      <c r="Q612" s="398"/>
      <c r="R612" s="405"/>
      <c r="S612" s="482"/>
      <c r="T612" s="482"/>
      <c r="U612" s="405"/>
      <c r="V612" s="532"/>
      <c r="W612" s="412"/>
      <c r="X612" s="412"/>
      <c r="Y612" s="503"/>
      <c r="Z612" s="503"/>
      <c r="AA612" s="503"/>
      <c r="AB612" s="503"/>
      <c r="AC612" s="400"/>
    </row>
    <row r="613" spans="1:29" ht="26.25" hidden="1">
      <c r="A613" s="482" t="s">
        <v>6234</v>
      </c>
      <c r="B613" s="405" t="s">
        <v>5578</v>
      </c>
      <c r="C613" s="405" t="s">
        <v>6235</v>
      </c>
      <c r="D613" s="405" t="s">
        <v>1240</v>
      </c>
      <c r="E613" s="405">
        <v>504</v>
      </c>
      <c r="F613" s="482" t="s">
        <v>6236</v>
      </c>
      <c r="G613" s="397" t="s">
        <v>2347</v>
      </c>
      <c r="H613" s="145" t="s">
        <v>5680</v>
      </c>
      <c r="I613" s="40" t="s">
        <v>5767</v>
      </c>
      <c r="J613" s="40" t="s">
        <v>6237</v>
      </c>
      <c r="K613" s="40" t="s">
        <v>5640</v>
      </c>
      <c r="L613" s="40" t="s">
        <v>136</v>
      </c>
      <c r="M613" s="40" t="s">
        <v>136</v>
      </c>
      <c r="N613" s="433">
        <f t="shared" si="9"/>
        <v>0</v>
      </c>
      <c r="O613" s="482"/>
      <c r="P613" s="398"/>
      <c r="Q613" s="398"/>
      <c r="R613" s="405"/>
      <c r="S613" s="482"/>
      <c r="T613" s="482"/>
      <c r="U613" s="405"/>
      <c r="V613" s="481"/>
      <c r="W613" s="398"/>
      <c r="X613" s="398"/>
      <c r="Y613" s="482"/>
      <c r="Z613" s="482"/>
      <c r="AA613" s="482"/>
      <c r="AB613" s="482"/>
      <c r="AC613" s="400"/>
    </row>
    <row r="614" spans="1:29" ht="26.25" hidden="1">
      <c r="A614" s="482" t="s">
        <v>2348</v>
      </c>
      <c r="B614" s="405" t="s">
        <v>5578</v>
      </c>
      <c r="C614" s="405" t="s">
        <v>6235</v>
      </c>
      <c r="D614" s="405" t="s">
        <v>1240</v>
      </c>
      <c r="E614" s="405">
        <v>505</v>
      </c>
      <c r="F614" s="482" t="s">
        <v>6238</v>
      </c>
      <c r="G614" s="397" t="s">
        <v>2349</v>
      </c>
      <c r="H614" s="145" t="s">
        <v>5680</v>
      </c>
      <c r="I614" s="40" t="s">
        <v>5767</v>
      </c>
      <c r="J614" s="40" t="s">
        <v>6237</v>
      </c>
      <c r="K614" s="40" t="s">
        <v>5640</v>
      </c>
      <c r="L614" s="40" t="s">
        <v>136</v>
      </c>
      <c r="M614" s="40" t="s">
        <v>136</v>
      </c>
      <c r="N614" s="433">
        <f t="shared" si="9"/>
        <v>0</v>
      </c>
      <c r="O614" s="482"/>
      <c r="P614" s="398"/>
      <c r="Q614" s="398"/>
      <c r="R614" s="405"/>
      <c r="S614" s="482"/>
      <c r="T614" s="482"/>
      <c r="U614" s="405"/>
      <c r="V614" s="481"/>
      <c r="W614" s="398"/>
      <c r="X614" s="398"/>
      <c r="Y614" s="482"/>
      <c r="Z614" s="482"/>
      <c r="AA614" s="482"/>
      <c r="AB614" s="482"/>
      <c r="AC614" s="400"/>
    </row>
    <row r="615" spans="1:29" ht="26.25" hidden="1">
      <c r="A615" s="451" t="s">
        <v>4667</v>
      </c>
      <c r="B615" s="151" t="s">
        <v>2343</v>
      </c>
      <c r="C615" s="151" t="s">
        <v>2343</v>
      </c>
      <c r="D615" s="151" t="s">
        <v>1240</v>
      </c>
      <c r="E615" s="151">
        <v>507</v>
      </c>
      <c r="F615" s="451" t="s">
        <v>4668</v>
      </c>
      <c r="G615" s="145" t="s">
        <v>2350</v>
      </c>
      <c r="H615" s="145" t="s">
        <v>2685</v>
      </c>
      <c r="I615" s="40" t="s">
        <v>5767</v>
      </c>
      <c r="J615" s="40" t="s">
        <v>6231</v>
      </c>
      <c r="K615" s="40" t="s">
        <v>5640</v>
      </c>
      <c r="L615" s="40" t="s">
        <v>136</v>
      </c>
      <c r="M615" s="40" t="s">
        <v>136</v>
      </c>
      <c r="N615" s="433">
        <f t="shared" si="9"/>
        <v>0</v>
      </c>
      <c r="O615" s="510"/>
      <c r="P615" s="568"/>
      <c r="Q615" s="434"/>
      <c r="R615" s="510"/>
      <c r="S615" s="540"/>
      <c r="T615" s="434"/>
      <c r="U615" s="569"/>
      <c r="V615" s="485"/>
      <c r="W615" s="399"/>
      <c r="X615" s="399"/>
      <c r="Y615" s="434"/>
      <c r="Z615" s="484"/>
      <c r="AA615" s="434"/>
      <c r="AB615" s="434"/>
      <c r="AC615" s="401"/>
    </row>
    <row r="616" spans="1:29" ht="26.25" hidden="1">
      <c r="A616" s="482" t="s">
        <v>2351</v>
      </c>
      <c r="B616" s="405" t="s">
        <v>5578</v>
      </c>
      <c r="C616" s="405" t="s">
        <v>6235</v>
      </c>
      <c r="D616" s="405" t="s">
        <v>1240</v>
      </c>
      <c r="E616" s="405">
        <v>508</v>
      </c>
      <c r="F616" s="482" t="s">
        <v>6239</v>
      </c>
      <c r="G616" s="397" t="s">
        <v>2352</v>
      </c>
      <c r="H616" s="145" t="s">
        <v>5680</v>
      </c>
      <c r="I616" s="40" t="s">
        <v>5767</v>
      </c>
      <c r="J616" s="40" t="s">
        <v>6240</v>
      </c>
      <c r="K616" s="40" t="s">
        <v>5640</v>
      </c>
      <c r="L616" s="40" t="s">
        <v>136</v>
      </c>
      <c r="M616" s="40" t="s">
        <v>136</v>
      </c>
      <c r="N616" s="433">
        <f t="shared" si="9"/>
        <v>0</v>
      </c>
      <c r="O616" s="482"/>
      <c r="P616" s="398"/>
      <c r="Q616" s="398"/>
      <c r="R616" s="405"/>
      <c r="S616" s="482"/>
      <c r="T616" s="482"/>
      <c r="U616" s="405"/>
      <c r="V616" s="481"/>
      <c r="W616" s="398"/>
      <c r="X616" s="398"/>
      <c r="Y616" s="482"/>
      <c r="Z616" s="482"/>
      <c r="AA616" s="482"/>
      <c r="AB616" s="482"/>
      <c r="AC616" s="400"/>
    </row>
    <row r="617" spans="1:29" ht="26.25" hidden="1">
      <c r="A617" s="482" t="s">
        <v>2353</v>
      </c>
      <c r="B617" s="405" t="s">
        <v>5578</v>
      </c>
      <c r="C617" s="405" t="s">
        <v>6235</v>
      </c>
      <c r="D617" s="405" t="s">
        <v>1240</v>
      </c>
      <c r="E617" s="405">
        <v>509</v>
      </c>
      <c r="F617" s="482" t="s">
        <v>6241</v>
      </c>
      <c r="G617" s="397" t="s">
        <v>2354</v>
      </c>
      <c r="H617" s="145" t="s">
        <v>5680</v>
      </c>
      <c r="I617" s="40" t="s">
        <v>5767</v>
      </c>
      <c r="J617" s="40" t="s">
        <v>6242</v>
      </c>
      <c r="K617" s="40" t="s">
        <v>5640</v>
      </c>
      <c r="L617" s="40" t="s">
        <v>136</v>
      </c>
      <c r="M617" s="40" t="s">
        <v>136</v>
      </c>
      <c r="N617" s="433">
        <f t="shared" si="9"/>
        <v>0</v>
      </c>
      <c r="O617" s="482"/>
      <c r="P617" s="398"/>
      <c r="Q617" s="398"/>
      <c r="R617" s="405"/>
      <c r="S617" s="482"/>
      <c r="T617" s="482"/>
      <c r="U617" s="405"/>
      <c r="V617" s="481"/>
      <c r="W617" s="398"/>
      <c r="X617" s="398"/>
      <c r="Y617" s="482"/>
      <c r="Z617" s="482"/>
      <c r="AA617" s="482"/>
      <c r="AB617" s="482"/>
      <c r="AC617" s="400"/>
    </row>
    <row r="618" spans="1:29" ht="26.25" hidden="1">
      <c r="A618" s="451" t="s">
        <v>4631</v>
      </c>
      <c r="B618" s="151" t="s">
        <v>4632</v>
      </c>
      <c r="C618" s="151" t="s">
        <v>4632</v>
      </c>
      <c r="D618" s="151" t="s">
        <v>1240</v>
      </c>
      <c r="E618" s="151" t="s">
        <v>75</v>
      </c>
      <c r="F618" s="451" t="s">
        <v>4633</v>
      </c>
      <c r="G618" s="145" t="s">
        <v>4634</v>
      </c>
      <c r="H618" s="145" t="s">
        <v>2685</v>
      </c>
      <c r="I618" s="40" t="s">
        <v>5667</v>
      </c>
      <c r="J618" s="40">
        <v>716</v>
      </c>
      <c r="K618" s="40" t="str">
        <f>IFERROR(VLOOKUP(A618,'[1]LMO 정리'!$A$2:$J$44,10,0),"")</f>
        <v/>
      </c>
      <c r="L618" s="40" t="s">
        <v>136</v>
      </c>
      <c r="M618" s="40" t="s">
        <v>136</v>
      </c>
      <c r="N618" s="433">
        <f t="shared" si="9"/>
        <v>0</v>
      </c>
      <c r="O618" s="434"/>
      <c r="P618" s="399"/>
      <c r="Q618" s="399"/>
      <c r="R618" s="434"/>
      <c r="S618" s="434"/>
      <c r="T618" s="434"/>
      <c r="U618" s="434"/>
      <c r="V618" s="485"/>
      <c r="W618" s="399"/>
      <c r="X618" s="399"/>
      <c r="Y618" s="434"/>
      <c r="Z618" s="434"/>
      <c r="AA618" s="434"/>
      <c r="AB618" s="434"/>
      <c r="AC618" s="401"/>
    </row>
    <row r="619" spans="1:29" ht="26.25" hidden="1">
      <c r="A619" s="150" t="s">
        <v>1239</v>
      </c>
      <c r="B619" s="151" t="s">
        <v>1418</v>
      </c>
      <c r="C619" s="151" t="s">
        <v>2545</v>
      </c>
      <c r="D619" s="151" t="s">
        <v>1240</v>
      </c>
      <c r="E619" s="151" t="s">
        <v>373</v>
      </c>
      <c r="F619" s="151" t="s">
        <v>4624</v>
      </c>
      <c r="G619" s="407" t="s">
        <v>4625</v>
      </c>
      <c r="H619" s="407" t="s">
        <v>2685</v>
      </c>
      <c r="I619" s="40" t="s">
        <v>5667</v>
      </c>
      <c r="J619" s="40" t="s">
        <v>6232</v>
      </c>
      <c r="K619" s="40" t="s">
        <v>5640</v>
      </c>
      <c r="L619" s="40" t="s">
        <v>136</v>
      </c>
      <c r="M619" s="40" t="s">
        <v>136</v>
      </c>
      <c r="N619" s="433">
        <f t="shared" si="9"/>
        <v>0</v>
      </c>
      <c r="O619" s="434"/>
      <c r="P619" s="399"/>
      <c r="Q619" s="399"/>
      <c r="R619" s="434"/>
      <c r="S619" s="558"/>
      <c r="T619" s="434"/>
      <c r="U619" s="434"/>
      <c r="V619" s="485"/>
      <c r="W619" s="399"/>
      <c r="X619" s="399"/>
      <c r="Y619" s="434"/>
      <c r="Z619" s="434"/>
      <c r="AA619" s="434"/>
      <c r="AB619" s="434"/>
      <c r="AC619" s="401"/>
    </row>
    <row r="620" spans="1:29" ht="26.25" hidden="1">
      <c r="A620" s="150" t="s">
        <v>1245</v>
      </c>
      <c r="B620" s="151" t="s">
        <v>17</v>
      </c>
      <c r="C620" s="151" t="s">
        <v>44</v>
      </c>
      <c r="D620" s="151" t="s">
        <v>1246</v>
      </c>
      <c r="E620" s="151" t="s">
        <v>407</v>
      </c>
      <c r="F620" s="151" t="s">
        <v>1247</v>
      </c>
      <c r="G620" s="145" t="s">
        <v>4671</v>
      </c>
      <c r="H620" s="145" t="s">
        <v>2685</v>
      </c>
      <c r="I620" s="40" t="s">
        <v>5652</v>
      </c>
      <c r="J620" s="40">
        <v>180</v>
      </c>
      <c r="K620" s="40" t="s">
        <v>5640</v>
      </c>
      <c r="L620" s="40">
        <v>1</v>
      </c>
      <c r="M620" s="40">
        <v>1</v>
      </c>
      <c r="N620" s="433">
        <f t="shared" si="9"/>
        <v>2</v>
      </c>
      <c r="O620" s="434"/>
      <c r="P620" s="399"/>
      <c r="Q620" s="399"/>
      <c r="R620" s="434"/>
      <c r="S620" s="484"/>
      <c r="T620" s="434"/>
      <c r="U620" s="434"/>
      <c r="V620" s="485"/>
      <c r="W620" s="399"/>
      <c r="X620" s="399"/>
      <c r="Y620" s="434"/>
      <c r="Z620" s="484"/>
      <c r="AA620" s="434"/>
      <c r="AB620" s="434"/>
      <c r="AC620" s="401"/>
    </row>
    <row r="621" spans="1:29" ht="26.25" hidden="1">
      <c r="A621" s="151" t="s">
        <v>1261</v>
      </c>
      <c r="B621" s="151" t="s">
        <v>766</v>
      </c>
      <c r="C621" s="151" t="s">
        <v>1259</v>
      </c>
      <c r="D621" s="151" t="s">
        <v>1251</v>
      </c>
      <c r="E621" s="151">
        <v>202</v>
      </c>
      <c r="F621" s="151" t="s">
        <v>1262</v>
      </c>
      <c r="G621" s="145" t="s">
        <v>2355</v>
      </c>
      <c r="H621" s="145" t="s">
        <v>2685</v>
      </c>
      <c r="I621" s="40" t="s">
        <v>5678</v>
      </c>
      <c r="J621" s="40" t="s">
        <v>6252</v>
      </c>
      <c r="K621" s="40" t="s">
        <v>5640</v>
      </c>
      <c r="L621" s="40">
        <v>1</v>
      </c>
      <c r="M621" s="40">
        <v>1</v>
      </c>
      <c r="N621" s="433">
        <f t="shared" si="9"/>
        <v>2</v>
      </c>
      <c r="O621" s="451"/>
      <c r="P621" s="125"/>
      <c r="Q621" s="125"/>
      <c r="R621" s="451"/>
      <c r="S621" s="544"/>
      <c r="T621" s="151"/>
      <c r="U621" s="151"/>
      <c r="V621" s="479"/>
      <c r="W621" s="125"/>
      <c r="X621" s="125"/>
      <c r="Y621" s="451"/>
      <c r="Z621" s="478"/>
      <c r="AA621" s="151"/>
      <c r="AB621" s="451"/>
      <c r="AC621" s="128"/>
    </row>
    <row r="622" spans="1:29" ht="26.25" hidden="1">
      <c r="A622" s="151" t="s">
        <v>1257</v>
      </c>
      <c r="B622" s="151" t="s">
        <v>1249</v>
      </c>
      <c r="C622" s="151" t="s">
        <v>1250</v>
      </c>
      <c r="D622" s="151" t="s">
        <v>1251</v>
      </c>
      <c r="E622" s="151">
        <v>303</v>
      </c>
      <c r="F622" s="220" t="s">
        <v>1258</v>
      </c>
      <c r="G622" s="145" t="s">
        <v>2356</v>
      </c>
      <c r="H622" s="145" t="s">
        <v>2685</v>
      </c>
      <c r="I622" s="40" t="s">
        <v>6247</v>
      </c>
      <c r="J622" s="40" t="s">
        <v>6248</v>
      </c>
      <c r="K622" s="40" t="str">
        <f>IFERROR(VLOOKUP(A622,'[1]LMO 정리'!$A$2:$J$44,10,0),"")</f>
        <v/>
      </c>
      <c r="L622" s="40" t="s">
        <v>136</v>
      </c>
      <c r="M622" s="40" t="s">
        <v>136</v>
      </c>
      <c r="N622" s="433">
        <f t="shared" si="9"/>
        <v>0</v>
      </c>
      <c r="O622" s="434"/>
      <c r="P622" s="399"/>
      <c r="Q622" s="399"/>
      <c r="R622" s="434"/>
      <c r="S622" s="484"/>
      <c r="T622" s="434"/>
      <c r="U622" s="434"/>
      <c r="V622" s="485"/>
      <c r="W622" s="399"/>
      <c r="X622" s="399"/>
      <c r="Y622" s="434"/>
      <c r="Z622" s="484"/>
      <c r="AA622" s="434"/>
      <c r="AB622" s="434"/>
      <c r="AC622" s="401"/>
    </row>
    <row r="623" spans="1:29" ht="26.25" hidden="1">
      <c r="A623" s="151" t="s">
        <v>1255</v>
      </c>
      <c r="B623" s="151" t="s">
        <v>1249</v>
      </c>
      <c r="C623" s="151" t="s">
        <v>1250</v>
      </c>
      <c r="D623" s="151" t="s">
        <v>1251</v>
      </c>
      <c r="E623" s="151">
        <v>304</v>
      </c>
      <c r="F623" s="151" t="s">
        <v>1256</v>
      </c>
      <c r="G623" s="145" t="s">
        <v>2357</v>
      </c>
      <c r="H623" s="145" t="s">
        <v>2685</v>
      </c>
      <c r="I623" s="40" t="s">
        <v>6247</v>
      </c>
      <c r="J623" s="40" t="s">
        <v>6249</v>
      </c>
      <c r="K623" s="40" t="str">
        <f>IFERROR(VLOOKUP(A623,'[1]LMO 정리'!$A$2:$J$44,10,0),"")</f>
        <v/>
      </c>
      <c r="L623" s="40">
        <v>1</v>
      </c>
      <c r="M623" s="40" t="s">
        <v>136</v>
      </c>
      <c r="N623" s="433">
        <f t="shared" si="9"/>
        <v>1</v>
      </c>
      <c r="O623" s="482"/>
      <c r="P623" s="399"/>
      <c r="Q623" s="399"/>
      <c r="R623" s="434"/>
      <c r="S623" s="484"/>
      <c r="T623" s="434"/>
      <c r="U623" s="434"/>
      <c r="V623" s="485"/>
      <c r="W623" s="399"/>
      <c r="X623" s="399"/>
      <c r="Y623" s="434"/>
      <c r="Z623" s="484"/>
      <c r="AA623" s="434"/>
      <c r="AB623" s="434"/>
      <c r="AC623" s="401"/>
    </row>
    <row r="624" spans="1:29" ht="26.25" hidden="1">
      <c r="A624" s="151" t="s">
        <v>1253</v>
      </c>
      <c r="B624" s="151" t="s">
        <v>1249</v>
      </c>
      <c r="C624" s="151" t="s">
        <v>1250</v>
      </c>
      <c r="D624" s="151" t="s">
        <v>1251</v>
      </c>
      <c r="E624" s="151">
        <v>416</v>
      </c>
      <c r="F624" s="151" t="s">
        <v>1254</v>
      </c>
      <c r="G624" s="145" t="s">
        <v>2358</v>
      </c>
      <c r="H624" s="145" t="s">
        <v>2685</v>
      </c>
      <c r="I624" s="40" t="s">
        <v>6247</v>
      </c>
      <c r="J624" s="40" t="s">
        <v>6250</v>
      </c>
      <c r="K624" s="40" t="str">
        <f>IFERROR(VLOOKUP(A624,'[1]LMO 정리'!$A$2:$J$44,10,0),"")</f>
        <v/>
      </c>
      <c r="L624" s="40">
        <v>1</v>
      </c>
      <c r="M624" s="40" t="s">
        <v>136</v>
      </c>
      <c r="N624" s="433">
        <f t="shared" si="9"/>
        <v>1</v>
      </c>
      <c r="O624" s="482"/>
      <c r="P624" s="399"/>
      <c r="Q624" s="399"/>
      <c r="R624" s="434"/>
      <c r="S624" s="484"/>
      <c r="T624" s="434"/>
      <c r="U624" s="434"/>
      <c r="V624" s="485"/>
      <c r="W624" s="399"/>
      <c r="X624" s="399"/>
      <c r="Y624" s="434"/>
      <c r="Z624" s="484"/>
      <c r="AA624" s="434"/>
      <c r="AB624" s="434"/>
      <c r="AC624" s="401"/>
    </row>
    <row r="625" spans="1:29" ht="26.25" hidden="1">
      <c r="A625" s="151" t="s">
        <v>1248</v>
      </c>
      <c r="B625" s="151" t="s">
        <v>1249</v>
      </c>
      <c r="C625" s="151" t="s">
        <v>1250</v>
      </c>
      <c r="D625" s="151" t="s">
        <v>1251</v>
      </c>
      <c r="E625" s="151">
        <v>418</v>
      </c>
      <c r="F625" s="151" t="s">
        <v>1252</v>
      </c>
      <c r="G625" s="145" t="s">
        <v>2359</v>
      </c>
      <c r="H625" s="145" t="s">
        <v>2685</v>
      </c>
      <c r="I625" s="40" t="s">
        <v>6247</v>
      </c>
      <c r="J625" s="40" t="s">
        <v>6251</v>
      </c>
      <c r="K625" s="40" t="str">
        <f>IFERROR(VLOOKUP(A625,'[1]LMO 정리'!$A$2:$J$44,10,0),"")</f>
        <v/>
      </c>
      <c r="L625" s="40">
        <v>1</v>
      </c>
      <c r="M625" s="40" t="s">
        <v>136</v>
      </c>
      <c r="N625" s="433">
        <f t="shared" si="9"/>
        <v>1</v>
      </c>
      <c r="O625" s="482"/>
      <c r="P625" s="399"/>
      <c r="Q625" s="399"/>
      <c r="R625" s="434"/>
      <c r="S625" s="484"/>
      <c r="T625" s="434"/>
      <c r="U625" s="434"/>
      <c r="V625" s="485"/>
      <c r="W625" s="399"/>
      <c r="X625" s="399"/>
      <c r="Y625" s="434"/>
      <c r="Z625" s="484"/>
      <c r="AA625" s="434"/>
      <c r="AB625" s="434"/>
      <c r="AC625" s="401"/>
    </row>
    <row r="626" spans="1:29" ht="26.25" hidden="1">
      <c r="A626" s="405" t="s">
        <v>1524</v>
      </c>
      <c r="B626" s="405" t="s">
        <v>5578</v>
      </c>
      <c r="C626" s="405" t="s">
        <v>390</v>
      </c>
      <c r="D626" s="405" t="s">
        <v>1264</v>
      </c>
      <c r="E626" s="405">
        <v>401</v>
      </c>
      <c r="F626" s="405" t="s">
        <v>1525</v>
      </c>
      <c r="G626" s="397" t="s">
        <v>2365</v>
      </c>
      <c r="H626" s="145" t="s">
        <v>2685</v>
      </c>
      <c r="I626" s="40" t="s">
        <v>5846</v>
      </c>
      <c r="J626" s="40" t="s">
        <v>6258</v>
      </c>
      <c r="K626" s="40" t="s">
        <v>5640</v>
      </c>
      <c r="L626" s="40" t="s">
        <v>136</v>
      </c>
      <c r="M626" s="40">
        <v>1</v>
      </c>
      <c r="N626" s="433">
        <f t="shared" si="9"/>
        <v>1</v>
      </c>
      <c r="O626" s="482"/>
      <c r="P626" s="398"/>
      <c r="Q626" s="398"/>
      <c r="R626" s="482"/>
      <c r="S626" s="482"/>
      <c r="T626" s="482"/>
      <c r="U626" s="482"/>
      <c r="V626" s="481"/>
      <c r="W626" s="398"/>
      <c r="X626" s="398"/>
      <c r="Y626" s="482"/>
      <c r="Z626" s="482"/>
      <c r="AA626" s="482"/>
      <c r="AB626" s="482"/>
      <c r="AC626" s="400"/>
    </row>
    <row r="627" spans="1:29" ht="26.25" hidden="1">
      <c r="A627" s="405" t="s">
        <v>1281</v>
      </c>
      <c r="B627" s="405" t="s">
        <v>5578</v>
      </c>
      <c r="C627" s="405" t="s">
        <v>390</v>
      </c>
      <c r="D627" s="405" t="s">
        <v>1264</v>
      </c>
      <c r="E627" s="405">
        <v>501</v>
      </c>
      <c r="F627" s="405" t="s">
        <v>1282</v>
      </c>
      <c r="G627" s="397" t="s">
        <v>2366</v>
      </c>
      <c r="H627" s="145" t="s">
        <v>2685</v>
      </c>
      <c r="I627" s="40" t="s">
        <v>5846</v>
      </c>
      <c r="J627" s="40" t="s">
        <v>6259</v>
      </c>
      <c r="K627" s="40" t="s">
        <v>5640</v>
      </c>
      <c r="L627" s="40">
        <v>1</v>
      </c>
      <c r="M627" s="40" t="s">
        <v>136</v>
      </c>
      <c r="N627" s="433">
        <f t="shared" si="9"/>
        <v>1</v>
      </c>
      <c r="O627" s="482"/>
      <c r="P627" s="398"/>
      <c r="Q627" s="398"/>
      <c r="R627" s="482"/>
      <c r="S627" s="482"/>
      <c r="T627" s="482"/>
      <c r="U627" s="482"/>
      <c r="V627" s="481"/>
      <c r="W627" s="398"/>
      <c r="X627" s="398"/>
      <c r="Y627" s="482"/>
      <c r="Z627" s="482"/>
      <c r="AA627" s="482"/>
      <c r="AB627" s="482"/>
      <c r="AC627" s="400"/>
    </row>
    <row r="628" spans="1:29" ht="26.25" hidden="1">
      <c r="A628" s="405" t="s">
        <v>1279</v>
      </c>
      <c r="B628" s="405" t="s">
        <v>5578</v>
      </c>
      <c r="C628" s="405" t="s">
        <v>390</v>
      </c>
      <c r="D628" s="405" t="s">
        <v>1264</v>
      </c>
      <c r="E628" s="405">
        <v>503</v>
      </c>
      <c r="F628" s="405" t="s">
        <v>1280</v>
      </c>
      <c r="G628" s="397" t="s">
        <v>2367</v>
      </c>
      <c r="H628" s="145" t="s">
        <v>2685</v>
      </c>
      <c r="I628" s="40" t="s">
        <v>5846</v>
      </c>
      <c r="J628" s="40" t="s">
        <v>6260</v>
      </c>
      <c r="K628" s="40" t="s">
        <v>5640</v>
      </c>
      <c r="L628" s="40">
        <v>1</v>
      </c>
      <c r="M628" s="40" t="s">
        <v>136</v>
      </c>
      <c r="N628" s="433">
        <f t="shared" si="9"/>
        <v>1</v>
      </c>
      <c r="O628" s="482"/>
      <c r="P628" s="398"/>
      <c r="Q628" s="398"/>
      <c r="R628" s="482"/>
      <c r="S628" s="482"/>
      <c r="T628" s="482"/>
      <c r="U628" s="482"/>
      <c r="V628" s="481"/>
      <c r="W628" s="398"/>
      <c r="X628" s="398"/>
      <c r="Y628" s="482"/>
      <c r="Z628" s="482"/>
      <c r="AA628" s="482"/>
      <c r="AB628" s="482"/>
      <c r="AC628" s="400"/>
    </row>
    <row r="629" spans="1:29" ht="26.25" hidden="1">
      <c r="A629" s="405" t="s">
        <v>1277</v>
      </c>
      <c r="B629" s="405" t="s">
        <v>5578</v>
      </c>
      <c r="C629" s="405" t="s">
        <v>390</v>
      </c>
      <c r="D629" s="405" t="s">
        <v>1264</v>
      </c>
      <c r="E629" s="405">
        <v>504</v>
      </c>
      <c r="F629" s="405" t="s">
        <v>1278</v>
      </c>
      <c r="G629" s="397" t="s">
        <v>2368</v>
      </c>
      <c r="H629" s="145" t="s">
        <v>2685</v>
      </c>
      <c r="I629" s="40" t="s">
        <v>5846</v>
      </c>
      <c r="J629" s="40" t="s">
        <v>6261</v>
      </c>
      <c r="K629" s="40" t="s">
        <v>5640</v>
      </c>
      <c r="L629" s="40">
        <v>1</v>
      </c>
      <c r="M629" s="40">
        <v>1</v>
      </c>
      <c r="N629" s="433">
        <f t="shared" si="9"/>
        <v>2</v>
      </c>
      <c r="O629" s="482"/>
      <c r="P629" s="398"/>
      <c r="Q629" s="398"/>
      <c r="R629" s="482"/>
      <c r="S629" s="482"/>
      <c r="T629" s="482"/>
      <c r="U629" s="482"/>
      <c r="V629" s="481"/>
      <c r="W629" s="398"/>
      <c r="X629" s="398"/>
      <c r="Y629" s="482"/>
      <c r="Z629" s="482"/>
      <c r="AA629" s="482"/>
      <c r="AB629" s="482"/>
      <c r="AC629" s="400"/>
    </row>
    <row r="630" spans="1:29" ht="26.25" hidden="1">
      <c r="A630" s="405" t="s">
        <v>1275</v>
      </c>
      <c r="B630" s="405" t="s">
        <v>5578</v>
      </c>
      <c r="C630" s="405" t="s">
        <v>390</v>
      </c>
      <c r="D630" s="405" t="s">
        <v>1264</v>
      </c>
      <c r="E630" s="405">
        <v>506</v>
      </c>
      <c r="F630" s="405" t="s">
        <v>1276</v>
      </c>
      <c r="G630" s="397" t="s">
        <v>2369</v>
      </c>
      <c r="H630" s="145" t="s">
        <v>2685</v>
      </c>
      <c r="I630" s="40" t="s">
        <v>5846</v>
      </c>
      <c r="J630" s="40" t="s">
        <v>6262</v>
      </c>
      <c r="K630" s="40" t="s">
        <v>5640</v>
      </c>
      <c r="L630" s="40" t="s">
        <v>136</v>
      </c>
      <c r="M630" s="40" t="s">
        <v>136</v>
      </c>
      <c r="N630" s="433">
        <f t="shared" si="9"/>
        <v>0</v>
      </c>
      <c r="O630" s="482"/>
      <c r="P630" s="398"/>
      <c r="Q630" s="398"/>
      <c r="R630" s="405"/>
      <c r="S630" s="482"/>
      <c r="T630" s="482"/>
      <c r="U630" s="482"/>
      <c r="V630" s="481"/>
      <c r="W630" s="398"/>
      <c r="X630" s="398"/>
      <c r="Y630" s="482"/>
      <c r="Z630" s="482"/>
      <c r="AA630" s="482"/>
      <c r="AB630" s="482"/>
      <c r="AC630" s="400"/>
    </row>
    <row r="631" spans="1:29" ht="26.25" hidden="1">
      <c r="A631" s="405" t="s">
        <v>1273</v>
      </c>
      <c r="B631" s="405" t="s">
        <v>5578</v>
      </c>
      <c r="C631" s="405" t="s">
        <v>390</v>
      </c>
      <c r="D631" s="405" t="s">
        <v>1264</v>
      </c>
      <c r="E631" s="405">
        <v>605</v>
      </c>
      <c r="F631" s="405" t="s">
        <v>1274</v>
      </c>
      <c r="G631" s="397" t="s">
        <v>2372</v>
      </c>
      <c r="H631" s="145" t="s">
        <v>5637</v>
      </c>
      <c r="I631" s="40" t="s">
        <v>5846</v>
      </c>
      <c r="J631" s="40" t="s">
        <v>6263</v>
      </c>
      <c r="K631" s="40" t="s">
        <v>5640</v>
      </c>
      <c r="L631" s="40">
        <v>1</v>
      </c>
      <c r="M631" s="40">
        <v>1</v>
      </c>
      <c r="N631" s="433">
        <f t="shared" si="9"/>
        <v>2</v>
      </c>
      <c r="O631" s="482"/>
      <c r="P631" s="398"/>
      <c r="Q631" s="398"/>
      <c r="R631" s="482"/>
      <c r="S631" s="482"/>
      <c r="T631" s="482"/>
      <c r="U631" s="482"/>
      <c r="V631" s="481"/>
      <c r="W631" s="398"/>
      <c r="X631" s="398"/>
      <c r="Y631" s="482"/>
      <c r="Z631" s="482"/>
      <c r="AA631" s="482"/>
      <c r="AB631" s="482"/>
      <c r="AC631" s="400"/>
    </row>
    <row r="632" spans="1:29" ht="26.25" hidden="1">
      <c r="A632" s="151" t="s">
        <v>1294</v>
      </c>
      <c r="B632" s="151" t="s">
        <v>3271</v>
      </c>
      <c r="C632" s="151" t="s">
        <v>405</v>
      </c>
      <c r="D632" s="151" t="s">
        <v>1264</v>
      </c>
      <c r="E632" s="151">
        <v>2101</v>
      </c>
      <c r="F632" s="151" t="s">
        <v>408</v>
      </c>
      <c r="G632" s="145" t="s">
        <v>2361</v>
      </c>
      <c r="H632" s="145" t="s">
        <v>2685</v>
      </c>
      <c r="I632" s="40" t="s">
        <v>5641</v>
      </c>
      <c r="J632" s="40" t="s">
        <v>6253</v>
      </c>
      <c r="K632" s="40" t="s">
        <v>5640</v>
      </c>
      <c r="L632" s="40">
        <v>1</v>
      </c>
      <c r="M632" s="40" t="s">
        <v>136</v>
      </c>
      <c r="N632" s="433">
        <f t="shared" si="9"/>
        <v>1</v>
      </c>
      <c r="O632" s="482"/>
      <c r="P632" s="398"/>
      <c r="Q632" s="399"/>
      <c r="R632" s="482"/>
      <c r="S632" s="482"/>
      <c r="T632" s="482"/>
      <c r="U632" s="482"/>
      <c r="V632" s="481"/>
      <c r="W632" s="398"/>
      <c r="X632" s="399"/>
      <c r="Y632" s="482"/>
      <c r="Z632" s="482"/>
      <c r="AA632" s="482"/>
      <c r="AB632" s="482"/>
      <c r="AC632" s="400"/>
    </row>
    <row r="633" spans="1:29" ht="26.25" hidden="1">
      <c r="A633" s="151" t="s">
        <v>1292</v>
      </c>
      <c r="B633" s="151" t="s">
        <v>3271</v>
      </c>
      <c r="C633" s="151" t="s">
        <v>405</v>
      </c>
      <c r="D633" s="151" t="s">
        <v>1264</v>
      </c>
      <c r="E633" s="151">
        <v>2102</v>
      </c>
      <c r="F633" s="151" t="s">
        <v>5549</v>
      </c>
      <c r="G633" s="145" t="s">
        <v>2360</v>
      </c>
      <c r="H633" s="145" t="s">
        <v>2685</v>
      </c>
      <c r="I633" s="40" t="s">
        <v>5641</v>
      </c>
      <c r="J633" s="40" t="s">
        <v>6254</v>
      </c>
      <c r="K633" s="40" t="s">
        <v>5640</v>
      </c>
      <c r="L633" s="40">
        <v>1</v>
      </c>
      <c r="M633" s="40" t="s">
        <v>136</v>
      </c>
      <c r="N633" s="433">
        <f t="shared" si="9"/>
        <v>1</v>
      </c>
      <c r="O633" s="482"/>
      <c r="P633" s="398"/>
      <c r="Q633" s="399"/>
      <c r="R633" s="482"/>
      <c r="S633" s="482"/>
      <c r="T633" s="482"/>
      <c r="U633" s="482"/>
      <c r="V633" s="481"/>
      <c r="W633" s="398"/>
      <c r="X633" s="399"/>
      <c r="Y633" s="482"/>
      <c r="Z633" s="482"/>
      <c r="AA633" s="482"/>
      <c r="AB633" s="482"/>
      <c r="AC633" s="400"/>
    </row>
    <row r="634" spans="1:29" ht="26.25" hidden="1">
      <c r="A634" s="151" t="s">
        <v>1290</v>
      </c>
      <c r="B634" s="151" t="s">
        <v>3271</v>
      </c>
      <c r="C634" s="151" t="s">
        <v>405</v>
      </c>
      <c r="D634" s="151" t="s">
        <v>1264</v>
      </c>
      <c r="E634" s="151">
        <v>2103</v>
      </c>
      <c r="F634" s="151" t="s">
        <v>5550</v>
      </c>
      <c r="G634" s="145" t="s">
        <v>2363</v>
      </c>
      <c r="H634" s="145" t="s">
        <v>2685</v>
      </c>
      <c r="I634" s="40" t="s">
        <v>5641</v>
      </c>
      <c r="J634" s="40" t="s">
        <v>6255</v>
      </c>
      <c r="K634" s="40" t="s">
        <v>5640</v>
      </c>
      <c r="L634" s="40">
        <v>1</v>
      </c>
      <c r="M634" s="40" t="s">
        <v>136</v>
      </c>
      <c r="N634" s="433">
        <f t="shared" si="9"/>
        <v>1</v>
      </c>
      <c r="O634" s="482"/>
      <c r="P634" s="398"/>
      <c r="Q634" s="399"/>
      <c r="R634" s="482"/>
      <c r="S634" s="482"/>
      <c r="T634" s="482"/>
      <c r="U634" s="482"/>
      <c r="V634" s="481"/>
      <c r="W634" s="398"/>
      <c r="X634" s="399"/>
      <c r="Y634" s="482"/>
      <c r="Z634" s="482"/>
      <c r="AA634" s="482"/>
      <c r="AB634" s="482"/>
      <c r="AC634" s="400"/>
    </row>
    <row r="635" spans="1:29" ht="26.25" hidden="1">
      <c r="A635" s="151" t="s">
        <v>1288</v>
      </c>
      <c r="B635" s="151" t="s">
        <v>3271</v>
      </c>
      <c r="C635" s="151" t="s">
        <v>405</v>
      </c>
      <c r="D635" s="151" t="s">
        <v>1264</v>
      </c>
      <c r="E635" s="151">
        <v>2106</v>
      </c>
      <c r="F635" s="151" t="s">
        <v>1289</v>
      </c>
      <c r="G635" s="145" t="s">
        <v>2362</v>
      </c>
      <c r="H635" s="145" t="s">
        <v>2685</v>
      </c>
      <c r="I635" s="40" t="s">
        <v>5641</v>
      </c>
      <c r="J635" s="40" t="s">
        <v>6256</v>
      </c>
      <c r="K635" s="40" t="s">
        <v>5640</v>
      </c>
      <c r="L635" s="40">
        <v>1</v>
      </c>
      <c r="M635" s="40" t="s">
        <v>136</v>
      </c>
      <c r="N635" s="433">
        <f t="shared" si="9"/>
        <v>1</v>
      </c>
      <c r="O635" s="482"/>
      <c r="P635" s="398"/>
      <c r="Q635" s="399"/>
      <c r="R635" s="482"/>
      <c r="S635" s="482"/>
      <c r="T635" s="482"/>
      <c r="U635" s="482"/>
      <c r="V635" s="481"/>
      <c r="W635" s="398"/>
      <c r="X635" s="399"/>
      <c r="Y635" s="482"/>
      <c r="Z635" s="482"/>
      <c r="AA635" s="482"/>
      <c r="AB635" s="482"/>
      <c r="AC635" s="400"/>
    </row>
    <row r="636" spans="1:29" ht="26.25" hidden="1">
      <c r="A636" s="151" t="s">
        <v>1286</v>
      </c>
      <c r="B636" s="151" t="s">
        <v>3271</v>
      </c>
      <c r="C636" s="151" t="s">
        <v>405</v>
      </c>
      <c r="D636" s="151" t="s">
        <v>1264</v>
      </c>
      <c r="E636" s="151" t="s">
        <v>407</v>
      </c>
      <c r="F636" s="151" t="s">
        <v>1287</v>
      </c>
      <c r="G636" s="145" t="s">
        <v>2364</v>
      </c>
      <c r="H636" s="145" t="s">
        <v>2685</v>
      </c>
      <c r="I636" s="40" t="s">
        <v>5641</v>
      </c>
      <c r="J636" s="40" t="s">
        <v>6257</v>
      </c>
      <c r="K636" s="40" t="s">
        <v>5640</v>
      </c>
      <c r="L636" s="40">
        <v>1</v>
      </c>
      <c r="M636" s="40" t="s">
        <v>136</v>
      </c>
      <c r="N636" s="433">
        <f t="shared" si="9"/>
        <v>1</v>
      </c>
      <c r="O636" s="482"/>
      <c r="P636" s="398"/>
      <c r="Q636" s="399"/>
      <c r="R636" s="482"/>
      <c r="S636" s="434"/>
      <c r="T636" s="482"/>
      <c r="U636" s="482"/>
      <c r="V636" s="481"/>
      <c r="W636" s="398"/>
      <c r="X636" s="399"/>
      <c r="Y636" s="482"/>
      <c r="Z636" s="434"/>
      <c r="AA636" s="482"/>
      <c r="AB636" s="482"/>
      <c r="AC636" s="400"/>
    </row>
    <row r="637" spans="1:29" ht="26.25" hidden="1">
      <c r="A637" s="405" t="s">
        <v>1284</v>
      </c>
      <c r="B637" s="405" t="s">
        <v>5578</v>
      </c>
      <c r="C637" s="405" t="s">
        <v>348</v>
      </c>
      <c r="D637" s="405" t="s">
        <v>1264</v>
      </c>
      <c r="E637" s="405" t="s">
        <v>1527</v>
      </c>
      <c r="F637" s="405" t="s">
        <v>1285</v>
      </c>
      <c r="G637" s="397" t="s">
        <v>2376</v>
      </c>
      <c r="H637" s="145" t="s">
        <v>5680</v>
      </c>
      <c r="I637" s="40" t="s">
        <v>5641</v>
      </c>
      <c r="J637" s="40" t="s">
        <v>6264</v>
      </c>
      <c r="K637" s="40" t="s">
        <v>5640</v>
      </c>
      <c r="L637" s="40" t="s">
        <v>136</v>
      </c>
      <c r="M637" s="40" t="s">
        <v>136</v>
      </c>
      <c r="N637" s="433">
        <f t="shared" si="9"/>
        <v>0</v>
      </c>
      <c r="O637" s="482"/>
      <c r="P637" s="398"/>
      <c r="Q637" s="398"/>
      <c r="R637" s="482"/>
      <c r="S637" s="482"/>
      <c r="T637" s="482"/>
      <c r="U637" s="482"/>
      <c r="V637" s="151"/>
      <c r="W637" s="151"/>
      <c r="X637" s="398"/>
      <c r="Y637" s="151"/>
      <c r="Z637" s="504"/>
      <c r="AA637" s="151"/>
      <c r="AB637" s="127"/>
      <c r="AC637" s="400"/>
    </row>
    <row r="638" spans="1:29" ht="26.25" hidden="1">
      <c r="A638" s="405" t="s">
        <v>1270</v>
      </c>
      <c r="B638" s="405" t="s">
        <v>5578</v>
      </c>
      <c r="C638" s="405" t="s">
        <v>390</v>
      </c>
      <c r="D638" s="405" t="s">
        <v>1264</v>
      </c>
      <c r="E638" s="405" t="s">
        <v>117</v>
      </c>
      <c r="F638" s="405" t="s">
        <v>1271</v>
      </c>
      <c r="G638" s="397" t="s">
        <v>2370</v>
      </c>
      <c r="H638" s="145" t="s">
        <v>2685</v>
      </c>
      <c r="I638" s="40" t="s">
        <v>5846</v>
      </c>
      <c r="J638" s="40" t="s">
        <v>6265</v>
      </c>
      <c r="K638" s="40" t="s">
        <v>5640</v>
      </c>
      <c r="L638" s="40">
        <v>1</v>
      </c>
      <c r="M638" s="40" t="s">
        <v>136</v>
      </c>
      <c r="N638" s="433">
        <f t="shared" si="9"/>
        <v>1</v>
      </c>
      <c r="O638" s="482"/>
      <c r="P638" s="398"/>
      <c r="Q638" s="398"/>
      <c r="R638" s="482"/>
      <c r="S638" s="482"/>
      <c r="T638" s="482"/>
      <c r="U638" s="482"/>
      <c r="V638" s="481"/>
      <c r="W638" s="398"/>
      <c r="X638" s="398"/>
      <c r="Y638" s="482"/>
      <c r="Z638" s="482"/>
      <c r="AA638" s="482"/>
      <c r="AB638" s="482"/>
      <c r="AC638" s="400"/>
    </row>
    <row r="639" spans="1:29" ht="26.25" hidden="1">
      <c r="A639" s="405" t="s">
        <v>1268</v>
      </c>
      <c r="B639" s="405" t="s">
        <v>5578</v>
      </c>
      <c r="C639" s="405" t="s">
        <v>390</v>
      </c>
      <c r="D639" s="405" t="s">
        <v>1264</v>
      </c>
      <c r="E639" s="405" t="s">
        <v>113</v>
      </c>
      <c r="F639" s="405" t="s">
        <v>1269</v>
      </c>
      <c r="G639" s="397" t="s">
        <v>2374</v>
      </c>
      <c r="H639" s="145" t="s">
        <v>2685</v>
      </c>
      <c r="I639" s="40" t="s">
        <v>5846</v>
      </c>
      <c r="J639" s="40" t="s">
        <v>6266</v>
      </c>
      <c r="K639" s="40" t="s">
        <v>5640</v>
      </c>
      <c r="L639" s="40">
        <v>1</v>
      </c>
      <c r="M639" s="40" t="s">
        <v>136</v>
      </c>
      <c r="N639" s="433">
        <f t="shared" si="9"/>
        <v>1</v>
      </c>
      <c r="O639" s="482"/>
      <c r="P639" s="398"/>
      <c r="Q639" s="398"/>
      <c r="R639" s="482"/>
      <c r="S639" s="482"/>
      <c r="T639" s="482"/>
      <c r="U639" s="482"/>
      <c r="V639" s="481"/>
      <c r="W639" s="398"/>
      <c r="X639" s="398"/>
      <c r="Y639" s="482"/>
      <c r="Z639" s="482"/>
      <c r="AA639" s="482"/>
      <c r="AB639" s="482"/>
      <c r="AC639" s="400"/>
    </row>
    <row r="640" spans="1:29" ht="26.25" hidden="1">
      <c r="A640" s="405" t="s">
        <v>1266</v>
      </c>
      <c r="B640" s="405" t="s">
        <v>5578</v>
      </c>
      <c r="C640" s="405" t="s">
        <v>390</v>
      </c>
      <c r="D640" s="405" t="s">
        <v>1264</v>
      </c>
      <c r="E640" s="405" t="s">
        <v>1523</v>
      </c>
      <c r="F640" s="405" t="s">
        <v>1267</v>
      </c>
      <c r="G640" s="397" t="s">
        <v>2375</v>
      </c>
      <c r="H640" s="145" t="s">
        <v>2685</v>
      </c>
      <c r="I640" s="40" t="s">
        <v>5846</v>
      </c>
      <c r="J640" s="40" t="s">
        <v>6267</v>
      </c>
      <c r="K640" s="40" t="s">
        <v>5640</v>
      </c>
      <c r="L640" s="40">
        <v>1</v>
      </c>
      <c r="M640" s="40" t="s">
        <v>136</v>
      </c>
      <c r="N640" s="433">
        <f t="shared" si="9"/>
        <v>1</v>
      </c>
      <c r="O640" s="482"/>
      <c r="P640" s="398"/>
      <c r="Q640" s="398"/>
      <c r="R640" s="482"/>
      <c r="S640" s="482"/>
      <c r="T640" s="482"/>
      <c r="U640" s="482"/>
      <c r="V640" s="481"/>
      <c r="W640" s="398"/>
      <c r="X640" s="398"/>
      <c r="Y640" s="482"/>
      <c r="Z640" s="482"/>
      <c r="AA640" s="482"/>
      <c r="AB640" s="482"/>
      <c r="AC640" s="400"/>
    </row>
    <row r="641" spans="1:29" ht="26.25" hidden="1">
      <c r="A641" s="405" t="s">
        <v>1263</v>
      </c>
      <c r="B641" s="405" t="s">
        <v>5578</v>
      </c>
      <c r="C641" s="405" t="s">
        <v>390</v>
      </c>
      <c r="D641" s="405" t="s">
        <v>1264</v>
      </c>
      <c r="E641" s="405" t="s">
        <v>572</v>
      </c>
      <c r="F641" s="405" t="s">
        <v>1265</v>
      </c>
      <c r="G641" s="397" t="s">
        <v>4325</v>
      </c>
      <c r="H641" s="145" t="s">
        <v>2685</v>
      </c>
      <c r="I641" s="40" t="s">
        <v>5846</v>
      </c>
      <c r="J641" s="40">
        <v>8</v>
      </c>
      <c r="K641" s="40" t="s">
        <v>5640</v>
      </c>
      <c r="L641" s="40" t="s">
        <v>136</v>
      </c>
      <c r="M641" s="40" t="s">
        <v>136</v>
      </c>
      <c r="N641" s="433">
        <f t="shared" si="9"/>
        <v>0</v>
      </c>
      <c r="O641" s="482"/>
      <c r="P641" s="398"/>
      <c r="Q641" s="398"/>
      <c r="R641" s="482"/>
      <c r="S641" s="482"/>
      <c r="T641" s="482"/>
      <c r="U641" s="482"/>
      <c r="V641" s="481"/>
      <c r="W641" s="398"/>
      <c r="X641" s="398"/>
      <c r="Y641" s="482"/>
      <c r="Z641" s="482"/>
      <c r="AA641" s="482"/>
      <c r="AB641" s="482"/>
      <c r="AC641" s="400"/>
    </row>
    <row r="642" spans="1:29" ht="26.25" hidden="1">
      <c r="A642" s="580" t="s">
        <v>1398</v>
      </c>
      <c r="B642" s="405" t="s">
        <v>5578</v>
      </c>
      <c r="C642" s="405" t="s">
        <v>47</v>
      </c>
      <c r="D642" s="405" t="s">
        <v>1297</v>
      </c>
      <c r="E642" s="405">
        <v>202</v>
      </c>
      <c r="F642" s="405" t="s">
        <v>1399</v>
      </c>
      <c r="G642" s="397" t="s">
        <v>2383</v>
      </c>
      <c r="H642" s="145" t="s">
        <v>5680</v>
      </c>
      <c r="I642" s="40" t="s">
        <v>5638</v>
      </c>
      <c r="J642" s="40" t="s">
        <v>6315</v>
      </c>
      <c r="K642" s="40" t="s">
        <v>5640</v>
      </c>
      <c r="L642" s="40" t="s">
        <v>136</v>
      </c>
      <c r="M642" s="40" t="s">
        <v>136</v>
      </c>
      <c r="N642" s="433">
        <f t="shared" si="9"/>
        <v>0</v>
      </c>
      <c r="O642" s="482"/>
      <c r="P642" s="405"/>
      <c r="Q642" s="398"/>
      <c r="R642" s="405"/>
      <c r="S642" s="482"/>
      <c r="T642" s="405"/>
      <c r="U642" s="405"/>
      <c r="V642" s="481"/>
      <c r="W642" s="398"/>
      <c r="X642" s="398"/>
      <c r="Y642" s="482"/>
      <c r="Z642" s="482"/>
      <c r="AA642" s="482"/>
      <c r="AB642" s="482"/>
      <c r="AC642" s="400"/>
    </row>
    <row r="643" spans="1:29" ht="26.25" hidden="1">
      <c r="A643" s="580" t="s">
        <v>1396</v>
      </c>
      <c r="B643" s="405" t="s">
        <v>5578</v>
      </c>
      <c r="C643" s="405" t="s">
        <v>47</v>
      </c>
      <c r="D643" s="405" t="s">
        <v>1297</v>
      </c>
      <c r="E643" s="405">
        <v>203</v>
      </c>
      <c r="F643" s="405" t="s">
        <v>1397</v>
      </c>
      <c r="G643" s="397" t="s">
        <v>2384</v>
      </c>
      <c r="H643" s="145" t="s">
        <v>5680</v>
      </c>
      <c r="I643" s="40" t="s">
        <v>5638</v>
      </c>
      <c r="J643" s="40" t="s">
        <v>6316</v>
      </c>
      <c r="K643" s="40" t="s">
        <v>5640</v>
      </c>
      <c r="L643" s="40">
        <v>1</v>
      </c>
      <c r="M643" s="40" t="s">
        <v>136</v>
      </c>
      <c r="N643" s="433">
        <f t="shared" ref="N643:N706" si="10">COUNTIF(L643:M643,1)</f>
        <v>1</v>
      </c>
      <c r="O643" s="482"/>
      <c r="P643" s="405"/>
      <c r="Q643" s="398"/>
      <c r="R643" s="405"/>
      <c r="S643" s="482"/>
      <c r="T643" s="405"/>
      <c r="U643" s="405"/>
      <c r="V643" s="481"/>
      <c r="W643" s="398"/>
      <c r="X643" s="398"/>
      <c r="Y643" s="482"/>
      <c r="Z643" s="482"/>
      <c r="AA643" s="482"/>
      <c r="AB643" s="482"/>
      <c r="AC643" s="400"/>
    </row>
    <row r="644" spans="1:29" ht="26.25" hidden="1">
      <c r="A644" s="151" t="s">
        <v>1395</v>
      </c>
      <c r="B644" s="151" t="s">
        <v>666</v>
      </c>
      <c r="C644" s="151" t="s">
        <v>667</v>
      </c>
      <c r="D644" s="151" t="s">
        <v>1297</v>
      </c>
      <c r="E644" s="151">
        <v>204</v>
      </c>
      <c r="F644" s="151" t="s">
        <v>4733</v>
      </c>
      <c r="G644" s="145" t="s">
        <v>2385</v>
      </c>
      <c r="H644" s="145" t="s">
        <v>2685</v>
      </c>
      <c r="I644" s="40" t="s">
        <v>5957</v>
      </c>
      <c r="J644" s="40" t="s">
        <v>6268</v>
      </c>
      <c r="K644" s="40" t="s">
        <v>5640</v>
      </c>
      <c r="L644" s="40">
        <v>1</v>
      </c>
      <c r="M644" s="40">
        <v>1</v>
      </c>
      <c r="N644" s="433">
        <f t="shared" si="10"/>
        <v>2</v>
      </c>
      <c r="O644" s="434"/>
      <c r="P644" s="399"/>
      <c r="Q644" s="399"/>
      <c r="R644" s="434"/>
      <c r="S644" s="434"/>
      <c r="T644" s="434"/>
      <c r="U644" s="434"/>
      <c r="V644" s="485"/>
      <c r="W644" s="399"/>
      <c r="X644" s="399"/>
      <c r="Y644" s="434"/>
      <c r="Z644" s="434"/>
      <c r="AA644" s="434"/>
      <c r="AB644" s="434"/>
      <c r="AC644" s="401"/>
    </row>
    <row r="645" spans="1:29" ht="26.25" hidden="1">
      <c r="A645" s="151" t="s">
        <v>1394</v>
      </c>
      <c r="B645" s="151" t="s">
        <v>666</v>
      </c>
      <c r="C645" s="151" t="s">
        <v>667</v>
      </c>
      <c r="D645" s="151" t="s">
        <v>1297</v>
      </c>
      <c r="E645" s="151">
        <v>205</v>
      </c>
      <c r="F645" s="151" t="s">
        <v>1678</v>
      </c>
      <c r="G645" s="145" t="s">
        <v>2386</v>
      </c>
      <c r="H645" s="145" t="s">
        <v>2685</v>
      </c>
      <c r="I645" s="40" t="s">
        <v>5957</v>
      </c>
      <c r="J645" s="40" t="s">
        <v>6269</v>
      </c>
      <c r="K645" s="40" t="s">
        <v>5640</v>
      </c>
      <c r="L645" s="40" t="s">
        <v>136</v>
      </c>
      <c r="M645" s="40" t="s">
        <v>136</v>
      </c>
      <c r="N645" s="433">
        <f t="shared" si="10"/>
        <v>0</v>
      </c>
      <c r="O645" s="434"/>
      <c r="P645" s="399"/>
      <c r="Q645" s="399"/>
      <c r="R645" s="434"/>
      <c r="S645" s="434"/>
      <c r="T645" s="434"/>
      <c r="U645" s="434"/>
      <c r="V645" s="485"/>
      <c r="W645" s="399"/>
      <c r="X645" s="399"/>
      <c r="Y645" s="434"/>
      <c r="Z645" s="434"/>
      <c r="AA645" s="434"/>
      <c r="AB645" s="434"/>
      <c r="AC645" s="401"/>
    </row>
    <row r="646" spans="1:29" ht="26.25" hidden="1">
      <c r="A646" s="151" t="s">
        <v>1392</v>
      </c>
      <c r="B646" s="151" t="s">
        <v>666</v>
      </c>
      <c r="C646" s="151" t="s">
        <v>667</v>
      </c>
      <c r="D646" s="151" t="s">
        <v>1297</v>
      </c>
      <c r="E646" s="151">
        <v>208</v>
      </c>
      <c r="F646" s="151" t="s">
        <v>4745</v>
      </c>
      <c r="G646" s="145" t="s">
        <v>2388</v>
      </c>
      <c r="H646" s="145" t="s">
        <v>2685</v>
      </c>
      <c r="I646" s="40" t="s">
        <v>5957</v>
      </c>
      <c r="J646" s="40" t="s">
        <v>6270</v>
      </c>
      <c r="K646" s="40" t="s">
        <v>5640</v>
      </c>
      <c r="L646" s="40">
        <v>1</v>
      </c>
      <c r="M646" s="40">
        <v>1</v>
      </c>
      <c r="N646" s="433">
        <f t="shared" si="10"/>
        <v>2</v>
      </c>
      <c r="O646" s="434"/>
      <c r="P646" s="399"/>
      <c r="Q646" s="399"/>
      <c r="R646" s="434"/>
      <c r="S646" s="434"/>
      <c r="T646" s="434"/>
      <c r="U646" s="434"/>
      <c r="V646" s="485"/>
      <c r="W646" s="399"/>
      <c r="X646" s="399"/>
      <c r="Y646" s="434"/>
      <c r="Z646" s="434"/>
      <c r="AA646" s="434"/>
      <c r="AB646" s="434"/>
      <c r="AC646" s="401"/>
    </row>
    <row r="647" spans="1:29" ht="26.25" hidden="1">
      <c r="A647" s="151" t="s">
        <v>1391</v>
      </c>
      <c r="B647" s="151" t="s">
        <v>666</v>
      </c>
      <c r="C647" s="151" t="s">
        <v>667</v>
      </c>
      <c r="D647" s="151" t="s">
        <v>1297</v>
      </c>
      <c r="E647" s="151">
        <v>209</v>
      </c>
      <c r="F647" s="151" t="s">
        <v>5530</v>
      </c>
      <c r="G647" s="145" t="s">
        <v>2389</v>
      </c>
      <c r="H647" s="145" t="s">
        <v>2685</v>
      </c>
      <c r="I647" s="40" t="s">
        <v>5957</v>
      </c>
      <c r="J647" s="40" t="s">
        <v>6270</v>
      </c>
      <c r="K647" s="40" t="s">
        <v>5640</v>
      </c>
      <c r="L647" s="40">
        <v>1</v>
      </c>
      <c r="M647" s="40" t="s">
        <v>136</v>
      </c>
      <c r="N647" s="433">
        <f t="shared" si="10"/>
        <v>1</v>
      </c>
      <c r="O647" s="434"/>
      <c r="P647" s="399"/>
      <c r="Q647" s="399"/>
      <c r="R647" s="434"/>
      <c r="S647" s="434"/>
      <c r="T647" s="434"/>
      <c r="U647" s="434"/>
      <c r="V647" s="485"/>
      <c r="W647" s="399"/>
      <c r="X647" s="399"/>
      <c r="Y647" s="434"/>
      <c r="Z647" s="434"/>
      <c r="AA647" s="434"/>
      <c r="AB647" s="434"/>
      <c r="AC647" s="401"/>
    </row>
    <row r="648" spans="1:29" ht="26.25" hidden="1">
      <c r="A648" s="151" t="s">
        <v>1390</v>
      </c>
      <c r="B648" s="151" t="s">
        <v>666</v>
      </c>
      <c r="C648" s="151" t="s">
        <v>667</v>
      </c>
      <c r="D648" s="151" t="s">
        <v>1297</v>
      </c>
      <c r="E648" s="151">
        <v>210</v>
      </c>
      <c r="F648" s="151" t="s">
        <v>6271</v>
      </c>
      <c r="G648" s="145" t="s">
        <v>2390</v>
      </c>
      <c r="H648" s="145" t="s">
        <v>2685</v>
      </c>
      <c r="I648" s="40" t="s">
        <v>5957</v>
      </c>
      <c r="J648" s="40" t="s">
        <v>6272</v>
      </c>
      <c r="K648" s="40" t="s">
        <v>5640</v>
      </c>
      <c r="L648" s="40">
        <v>1</v>
      </c>
      <c r="M648" s="40" t="s">
        <v>136</v>
      </c>
      <c r="N648" s="433">
        <f t="shared" si="10"/>
        <v>1</v>
      </c>
      <c r="O648" s="434"/>
      <c r="P648" s="399"/>
      <c r="Q648" s="399"/>
      <c r="R648" s="434"/>
      <c r="S648" s="434"/>
      <c r="T648" s="434"/>
      <c r="U648" s="434"/>
      <c r="V648" s="485"/>
      <c r="W648" s="399"/>
      <c r="X648" s="399"/>
      <c r="Y648" s="434"/>
      <c r="Z648" s="434"/>
      <c r="AA648" s="434"/>
      <c r="AB648" s="434"/>
      <c r="AC648" s="401"/>
    </row>
    <row r="649" spans="1:29" ht="26.25" hidden="1">
      <c r="A649" s="405" t="s">
        <v>1682</v>
      </c>
      <c r="B649" s="405" t="s">
        <v>5578</v>
      </c>
      <c r="C649" s="405" t="s">
        <v>47</v>
      </c>
      <c r="D649" s="405" t="s">
        <v>1297</v>
      </c>
      <c r="E649" s="405">
        <v>408</v>
      </c>
      <c r="F649" s="405" t="s">
        <v>6317</v>
      </c>
      <c r="G649" s="397" t="s">
        <v>2396</v>
      </c>
      <c r="H649" s="145" t="s">
        <v>5700</v>
      </c>
      <c r="I649" s="40" t="s">
        <v>5638</v>
      </c>
      <c r="J649" s="40" t="s">
        <v>6318</v>
      </c>
      <c r="K649" s="40" t="s">
        <v>5640</v>
      </c>
      <c r="L649" s="40">
        <v>1</v>
      </c>
      <c r="M649" s="40" t="s">
        <v>136</v>
      </c>
      <c r="N649" s="433">
        <f t="shared" si="10"/>
        <v>1</v>
      </c>
      <c r="O649" s="451"/>
      <c r="P649" s="451"/>
      <c r="Q649" s="398"/>
      <c r="R649" s="451"/>
      <c r="S649" s="451"/>
      <c r="T649" s="451"/>
      <c r="U649" s="451"/>
      <c r="V649" s="451"/>
      <c r="W649" s="451"/>
      <c r="X649" s="435"/>
      <c r="Y649" s="451"/>
      <c r="Z649" s="502"/>
      <c r="AA649" s="451"/>
      <c r="AB649" s="432"/>
      <c r="AC649" s="400"/>
    </row>
    <row r="650" spans="1:29" ht="26.25" hidden="1">
      <c r="A650" s="405" t="s">
        <v>1389</v>
      </c>
      <c r="B650" s="405" t="s">
        <v>5578</v>
      </c>
      <c r="C650" s="405" t="s">
        <v>77</v>
      </c>
      <c r="D650" s="405" t="s">
        <v>1297</v>
      </c>
      <c r="E650" s="405">
        <v>409</v>
      </c>
      <c r="F650" s="405" t="s">
        <v>6319</v>
      </c>
      <c r="G650" s="397" t="s">
        <v>2377</v>
      </c>
      <c r="H650" s="145" t="s">
        <v>5637</v>
      </c>
      <c r="I650" s="40" t="s">
        <v>5652</v>
      </c>
      <c r="J650" s="40" t="s">
        <v>6320</v>
      </c>
      <c r="K650" s="40" t="s">
        <v>5640</v>
      </c>
      <c r="L650" s="40" t="s">
        <v>136</v>
      </c>
      <c r="M650" s="40" t="s">
        <v>136</v>
      </c>
      <c r="N650" s="433">
        <f t="shared" si="10"/>
        <v>0</v>
      </c>
      <c r="O650" s="482"/>
      <c r="P650" s="398"/>
      <c r="Q650" s="398"/>
      <c r="R650" s="482"/>
      <c r="S650" s="482"/>
      <c r="T650" s="482"/>
      <c r="U650" s="482"/>
      <c r="V650" s="481"/>
      <c r="W650" s="398"/>
      <c r="X650" s="398"/>
      <c r="Y650" s="482"/>
      <c r="Z650" s="482"/>
      <c r="AA650" s="482"/>
      <c r="AB650" s="482"/>
      <c r="AC650" s="400"/>
    </row>
    <row r="651" spans="1:29" ht="26.25" hidden="1">
      <c r="A651" s="405" t="s">
        <v>1387</v>
      </c>
      <c r="B651" s="405" t="s">
        <v>9</v>
      </c>
      <c r="C651" s="405" t="s">
        <v>1380</v>
      </c>
      <c r="D651" s="405" t="s">
        <v>1297</v>
      </c>
      <c r="E651" s="405">
        <v>502</v>
      </c>
      <c r="F651" s="405" t="s">
        <v>1388</v>
      </c>
      <c r="G651" s="397" t="s">
        <v>2397</v>
      </c>
      <c r="H651" s="145" t="s">
        <v>2685</v>
      </c>
      <c r="I651" s="40" t="s">
        <v>5648</v>
      </c>
      <c r="J651" s="40" t="s">
        <v>6273</v>
      </c>
      <c r="K651" s="40" t="s">
        <v>5640</v>
      </c>
      <c r="L651" s="40">
        <v>1</v>
      </c>
      <c r="M651" s="40">
        <v>1</v>
      </c>
      <c r="N651" s="433">
        <f t="shared" si="10"/>
        <v>2</v>
      </c>
      <c r="O651" s="482"/>
      <c r="P651" s="398"/>
      <c r="Q651" s="399"/>
      <c r="R651" s="482"/>
      <c r="S651" s="482"/>
      <c r="T651" s="482"/>
      <c r="U651" s="482"/>
      <c r="V651" s="481"/>
      <c r="W651" s="399"/>
      <c r="X651" s="399"/>
      <c r="Y651" s="482"/>
      <c r="Z651" s="482"/>
      <c r="AA651" s="482"/>
      <c r="AB651" s="482"/>
      <c r="AC651" s="400"/>
    </row>
    <row r="652" spans="1:29" ht="26.25" hidden="1">
      <c r="A652" s="451" t="s">
        <v>5545</v>
      </c>
      <c r="B652" s="451" t="s">
        <v>65</v>
      </c>
      <c r="C652" s="451" t="s">
        <v>66</v>
      </c>
      <c r="D652" s="451" t="s">
        <v>1297</v>
      </c>
      <c r="E652" s="451">
        <v>504</v>
      </c>
      <c r="F652" s="451" t="s">
        <v>5538</v>
      </c>
      <c r="G652" s="40" t="s">
        <v>6296</v>
      </c>
      <c r="H652" s="40" t="s">
        <v>2685</v>
      </c>
      <c r="I652" s="40" t="s">
        <v>5652</v>
      </c>
      <c r="J652" s="407">
        <v>112.27</v>
      </c>
      <c r="K652" s="40" t="s">
        <v>5640</v>
      </c>
      <c r="L652" s="40" t="s">
        <v>136</v>
      </c>
      <c r="M652" s="40">
        <v>1</v>
      </c>
      <c r="N652" s="433">
        <f t="shared" si="10"/>
        <v>1</v>
      </c>
      <c r="O652" s="451"/>
      <c r="P652" s="125"/>
      <c r="Q652" s="125"/>
      <c r="R652" s="451"/>
      <c r="S652" s="128"/>
      <c r="T652" s="151"/>
      <c r="U652" s="127"/>
      <c r="V652" s="479"/>
      <c r="W652" s="125"/>
      <c r="X652" s="125"/>
      <c r="Y652" s="451"/>
      <c r="Z652" s="451"/>
      <c r="AA652" s="451"/>
      <c r="AB652" s="451"/>
      <c r="AC652" s="128"/>
    </row>
    <row r="653" spans="1:29" ht="26.25" hidden="1">
      <c r="A653" s="482" t="s">
        <v>4768</v>
      </c>
      <c r="B653" s="405" t="s">
        <v>5578</v>
      </c>
      <c r="C653" s="405" t="s">
        <v>194</v>
      </c>
      <c r="D653" s="405" t="s">
        <v>1297</v>
      </c>
      <c r="E653" s="405">
        <v>515</v>
      </c>
      <c r="F653" s="482" t="s">
        <v>4769</v>
      </c>
      <c r="G653" s="397" t="s">
        <v>2406</v>
      </c>
      <c r="H653" s="145" t="s">
        <v>5700</v>
      </c>
      <c r="I653" s="40" t="s">
        <v>5648</v>
      </c>
      <c r="J653" s="40" t="s">
        <v>6321</v>
      </c>
      <c r="K653" s="40" t="s">
        <v>5640</v>
      </c>
      <c r="L653" s="40" t="s">
        <v>136</v>
      </c>
      <c r="M653" s="40" t="s">
        <v>136</v>
      </c>
      <c r="N653" s="433">
        <f t="shared" si="10"/>
        <v>0</v>
      </c>
      <c r="O653" s="482"/>
      <c r="P653" s="398"/>
      <c r="Q653" s="398"/>
      <c r="R653" s="482"/>
      <c r="S653" s="482"/>
      <c r="T653" s="482"/>
      <c r="U653" s="482"/>
      <c r="V653" s="481"/>
      <c r="W653" s="398"/>
      <c r="X653" s="398"/>
      <c r="Y653" s="482"/>
      <c r="Z653" s="482"/>
      <c r="AA653" s="482"/>
      <c r="AB653" s="482"/>
      <c r="AC653" s="400"/>
    </row>
    <row r="654" spans="1:29" ht="26.25" hidden="1">
      <c r="A654" s="482" t="s">
        <v>6322</v>
      </c>
      <c r="B654" s="405" t="s">
        <v>5578</v>
      </c>
      <c r="C654" s="405" t="s">
        <v>47</v>
      </c>
      <c r="D654" s="405" t="s">
        <v>1297</v>
      </c>
      <c r="E654" s="405">
        <v>516</v>
      </c>
      <c r="F654" s="482" t="s">
        <v>6323</v>
      </c>
      <c r="G654" s="397" t="s">
        <v>2408</v>
      </c>
      <c r="H654" s="145" t="s">
        <v>5700</v>
      </c>
      <c r="I654" s="40" t="s">
        <v>5638</v>
      </c>
      <c r="J654" s="40" t="s">
        <v>6324</v>
      </c>
      <c r="K654" s="40" t="s">
        <v>5640</v>
      </c>
      <c r="L654" s="40">
        <v>1</v>
      </c>
      <c r="M654" s="40" t="s">
        <v>136</v>
      </c>
      <c r="N654" s="433">
        <f t="shared" si="10"/>
        <v>1</v>
      </c>
      <c r="O654" s="482"/>
      <c r="P654" s="398"/>
      <c r="Q654" s="398"/>
      <c r="R654" s="482"/>
      <c r="S654" s="482"/>
      <c r="T654" s="482"/>
      <c r="U654" s="482"/>
      <c r="V654" s="481"/>
      <c r="W654" s="398"/>
      <c r="X654" s="398"/>
      <c r="Y654" s="482"/>
      <c r="Z654" s="482"/>
      <c r="AA654" s="482"/>
      <c r="AB654" s="482"/>
      <c r="AC654" s="400"/>
    </row>
    <row r="655" spans="1:29" ht="26.25" hidden="1">
      <c r="A655" s="151" t="s">
        <v>1377</v>
      </c>
      <c r="B655" s="151" t="s">
        <v>17</v>
      </c>
      <c r="C655" s="151" t="s">
        <v>1378</v>
      </c>
      <c r="D655" s="151" t="s">
        <v>1297</v>
      </c>
      <c r="E655" s="151">
        <v>603</v>
      </c>
      <c r="F655" s="151" t="s">
        <v>895</v>
      </c>
      <c r="G655" s="145" t="s">
        <v>2411</v>
      </c>
      <c r="H655" s="145" t="s">
        <v>2685</v>
      </c>
      <c r="I655" s="40" t="s">
        <v>5652</v>
      </c>
      <c r="J655" s="40" t="s">
        <v>6310</v>
      </c>
      <c r="K655" s="40" t="s">
        <v>5640</v>
      </c>
      <c r="L655" s="40" t="s">
        <v>136</v>
      </c>
      <c r="M655" s="40">
        <v>1</v>
      </c>
      <c r="N655" s="433">
        <f t="shared" si="10"/>
        <v>1</v>
      </c>
      <c r="O655" s="434"/>
      <c r="P655" s="399"/>
      <c r="Q655" s="399"/>
      <c r="R655" s="434"/>
      <c r="S655" s="484"/>
      <c r="T655" s="434"/>
      <c r="U655" s="434"/>
      <c r="V655" s="485"/>
      <c r="W655" s="399"/>
      <c r="X655" s="399"/>
      <c r="Y655" s="434"/>
      <c r="Z655" s="484"/>
      <c r="AA655" s="434"/>
      <c r="AB655" s="434"/>
      <c r="AC655" s="401"/>
    </row>
    <row r="656" spans="1:29" ht="26.25" hidden="1">
      <c r="A656" s="405" t="s">
        <v>1375</v>
      </c>
      <c r="B656" s="405" t="s">
        <v>5578</v>
      </c>
      <c r="C656" s="405" t="s">
        <v>194</v>
      </c>
      <c r="D656" s="405" t="s">
        <v>1297</v>
      </c>
      <c r="E656" s="405">
        <v>604</v>
      </c>
      <c r="F656" s="405" t="s">
        <v>1376</v>
      </c>
      <c r="G656" s="397" t="s">
        <v>2413</v>
      </c>
      <c r="H656" s="145" t="s">
        <v>5680</v>
      </c>
      <c r="I656" s="40" t="s">
        <v>5648</v>
      </c>
      <c r="J656" s="40" t="s">
        <v>6325</v>
      </c>
      <c r="K656" s="40" t="s">
        <v>5640</v>
      </c>
      <c r="L656" s="40">
        <v>1</v>
      </c>
      <c r="M656" s="40">
        <v>1</v>
      </c>
      <c r="N656" s="433">
        <f t="shared" si="10"/>
        <v>2</v>
      </c>
      <c r="O656" s="482"/>
      <c r="P656" s="398"/>
      <c r="Q656" s="398"/>
      <c r="R656" s="482"/>
      <c r="S656" s="482"/>
      <c r="T656" s="482"/>
      <c r="U656" s="482"/>
      <c r="V656" s="481"/>
      <c r="W656" s="398"/>
      <c r="X656" s="398"/>
      <c r="Y656" s="482"/>
      <c r="Z656" s="482"/>
      <c r="AA656" s="482"/>
      <c r="AB656" s="482"/>
      <c r="AC656" s="400"/>
    </row>
    <row r="657" spans="1:29" ht="26.25" hidden="1">
      <c r="A657" s="151" t="s">
        <v>1366</v>
      </c>
      <c r="B657" s="151" t="s">
        <v>17</v>
      </c>
      <c r="C657" s="151" t="s">
        <v>1367</v>
      </c>
      <c r="D657" s="151" t="s">
        <v>1297</v>
      </c>
      <c r="E657" s="151">
        <v>609</v>
      </c>
      <c r="F657" s="151" t="s">
        <v>1368</v>
      </c>
      <c r="G657" s="145" t="s">
        <v>2415</v>
      </c>
      <c r="H657" s="145" t="s">
        <v>2685</v>
      </c>
      <c r="I657" s="40" t="s">
        <v>5648</v>
      </c>
      <c r="J657" s="40" t="s">
        <v>6309</v>
      </c>
      <c r="K657" s="40" t="s">
        <v>5640</v>
      </c>
      <c r="L657" s="40">
        <v>1</v>
      </c>
      <c r="M657" s="40">
        <v>1</v>
      </c>
      <c r="N657" s="433">
        <f t="shared" si="10"/>
        <v>2</v>
      </c>
      <c r="O657" s="434"/>
      <c r="P657" s="399"/>
      <c r="Q657" s="399"/>
      <c r="R657" s="434"/>
      <c r="S657" s="434"/>
      <c r="T657" s="434"/>
      <c r="U657" s="434"/>
      <c r="V657" s="485"/>
      <c r="W657" s="399"/>
      <c r="X657" s="399"/>
      <c r="Y657" s="434"/>
      <c r="Z657" s="484"/>
      <c r="AA657" s="434"/>
      <c r="AB657" s="434"/>
      <c r="AC657" s="401"/>
    </row>
    <row r="658" spans="1:29" ht="26.25" hidden="1">
      <c r="A658" s="405" t="s">
        <v>1363</v>
      </c>
      <c r="B658" s="405" t="s">
        <v>5578</v>
      </c>
      <c r="C658" s="405" t="s">
        <v>77</v>
      </c>
      <c r="D658" s="405" t="s">
        <v>1297</v>
      </c>
      <c r="E658" s="405">
        <v>610</v>
      </c>
      <c r="F658" s="405" t="s">
        <v>1364</v>
      </c>
      <c r="G658" s="397" t="s">
        <v>2378</v>
      </c>
      <c r="H658" s="145" t="s">
        <v>2685</v>
      </c>
      <c r="I658" s="40" t="s">
        <v>5652</v>
      </c>
      <c r="J658" s="40" t="s">
        <v>6326</v>
      </c>
      <c r="K658" s="40" t="s">
        <v>5640</v>
      </c>
      <c r="L658" s="40">
        <v>1</v>
      </c>
      <c r="M658" s="40">
        <v>1</v>
      </c>
      <c r="N658" s="433">
        <f t="shared" si="10"/>
        <v>2</v>
      </c>
      <c r="O658" s="482"/>
      <c r="P658" s="398"/>
      <c r="Q658" s="398"/>
      <c r="R658" s="482"/>
      <c r="S658" s="482"/>
      <c r="T658" s="482"/>
      <c r="U658" s="482"/>
      <c r="V658" s="481"/>
      <c r="W658" s="398"/>
      <c r="X658" s="398"/>
      <c r="Y658" s="482"/>
      <c r="Z658" s="482"/>
      <c r="AA658" s="482"/>
      <c r="AB658" s="482"/>
      <c r="AC658" s="400"/>
    </row>
    <row r="659" spans="1:29" ht="26.25" hidden="1">
      <c r="A659" s="151" t="s">
        <v>1361</v>
      </c>
      <c r="B659" s="151" t="s">
        <v>17</v>
      </c>
      <c r="C659" s="151" t="s">
        <v>1360</v>
      </c>
      <c r="D659" s="151" t="s">
        <v>1297</v>
      </c>
      <c r="E659" s="151">
        <v>611</v>
      </c>
      <c r="F659" s="151" t="s">
        <v>1362</v>
      </c>
      <c r="G659" s="145" t="s">
        <v>2420</v>
      </c>
      <c r="H659" s="145" t="s">
        <v>2685</v>
      </c>
      <c r="I659" s="40" t="s">
        <v>5648</v>
      </c>
      <c r="J659" s="40" t="s">
        <v>6307</v>
      </c>
      <c r="K659" s="40" t="s">
        <v>5640</v>
      </c>
      <c r="L659" s="40" t="s">
        <v>136</v>
      </c>
      <c r="M659" s="40">
        <v>1</v>
      </c>
      <c r="N659" s="433">
        <f t="shared" si="10"/>
        <v>1</v>
      </c>
      <c r="O659" s="434"/>
      <c r="P659" s="399"/>
      <c r="Q659" s="399"/>
      <c r="R659" s="434"/>
      <c r="S659" s="434"/>
      <c r="T659" s="434"/>
      <c r="U659" s="434"/>
      <c r="V659" s="485"/>
      <c r="W659" s="399"/>
      <c r="X659" s="399"/>
      <c r="Y659" s="434"/>
      <c r="Z659" s="434"/>
      <c r="AA659" s="434"/>
      <c r="AB659" s="434"/>
      <c r="AC659" s="401"/>
    </row>
    <row r="660" spans="1:29" ht="26.25" hidden="1">
      <c r="A660" s="150" t="s">
        <v>1359</v>
      </c>
      <c r="B660" s="151" t="s">
        <v>17</v>
      </c>
      <c r="C660" s="151" t="s">
        <v>1360</v>
      </c>
      <c r="D660" s="151" t="s">
        <v>1297</v>
      </c>
      <c r="E660" s="151">
        <v>612</v>
      </c>
      <c r="F660" s="151" t="s">
        <v>177</v>
      </c>
      <c r="G660" s="145" t="s">
        <v>2422</v>
      </c>
      <c r="H660" s="145" t="s">
        <v>2685</v>
      </c>
      <c r="I660" s="40" t="s">
        <v>5648</v>
      </c>
      <c r="J660" s="40" t="s">
        <v>6306</v>
      </c>
      <c r="K660" s="40" t="s">
        <v>5640</v>
      </c>
      <c r="L660" s="40">
        <v>1</v>
      </c>
      <c r="M660" s="40" t="s">
        <v>136</v>
      </c>
      <c r="N660" s="433">
        <f t="shared" si="10"/>
        <v>1</v>
      </c>
      <c r="O660" s="434"/>
      <c r="P660" s="399"/>
      <c r="Q660" s="399"/>
      <c r="R660" s="434"/>
      <c r="S660" s="434"/>
      <c r="T660" s="434"/>
      <c r="U660" s="434"/>
      <c r="V660" s="485"/>
      <c r="W660" s="399"/>
      <c r="X660" s="399"/>
      <c r="Y660" s="434"/>
      <c r="Z660" s="484"/>
      <c r="AA660" s="434"/>
      <c r="AB660" s="434"/>
      <c r="AC660" s="401"/>
    </row>
    <row r="661" spans="1:29" ht="26.25" hidden="1">
      <c r="A661" s="579" t="s">
        <v>1630</v>
      </c>
      <c r="B661" s="570" t="s">
        <v>1534</v>
      </c>
      <c r="C661" s="570" t="s">
        <v>5675</v>
      </c>
      <c r="D661" s="570" t="s">
        <v>1297</v>
      </c>
      <c r="E661" s="570">
        <v>701</v>
      </c>
      <c r="F661" s="570" t="s">
        <v>1535</v>
      </c>
      <c r="G661" s="408" t="s">
        <v>6346</v>
      </c>
      <c r="H661" s="408" t="s">
        <v>2685</v>
      </c>
      <c r="I661" s="408" t="s">
        <v>5648</v>
      </c>
      <c r="J661" s="408" t="s">
        <v>6347</v>
      </c>
      <c r="K661" s="408" t="s">
        <v>5640</v>
      </c>
      <c r="L661" s="408">
        <v>1</v>
      </c>
      <c r="M661" s="408">
        <v>1</v>
      </c>
      <c r="N661" s="433">
        <f t="shared" si="10"/>
        <v>2</v>
      </c>
      <c r="O661" s="151"/>
      <c r="P661" s="151"/>
      <c r="Q661" s="434"/>
      <c r="R661" s="151"/>
      <c r="S661" s="546"/>
      <c r="T661" s="151"/>
      <c r="U661" s="151"/>
      <c r="V661" s="151"/>
      <c r="W661" s="151"/>
      <c r="X661" s="434"/>
      <c r="Y661" s="151"/>
      <c r="Z661" s="546"/>
      <c r="AA661" s="151"/>
      <c r="AB661" s="127"/>
      <c r="AC661" s="151"/>
    </row>
    <row r="662" spans="1:29" ht="26.25" hidden="1">
      <c r="A662" s="579" t="s">
        <v>1631</v>
      </c>
      <c r="B662" s="570" t="s">
        <v>1534</v>
      </c>
      <c r="C662" s="570" t="s">
        <v>1534</v>
      </c>
      <c r="D662" s="570" t="s">
        <v>1297</v>
      </c>
      <c r="E662" s="570">
        <v>704</v>
      </c>
      <c r="F662" s="570" t="s">
        <v>1632</v>
      </c>
      <c r="G662" s="408" t="s">
        <v>2424</v>
      </c>
      <c r="H662" s="408" t="s">
        <v>2685</v>
      </c>
      <c r="I662" s="408" t="s">
        <v>5648</v>
      </c>
      <c r="J662" s="408" t="s">
        <v>6347</v>
      </c>
      <c r="K662" s="408" t="s">
        <v>5640</v>
      </c>
      <c r="L662" s="408">
        <v>1</v>
      </c>
      <c r="M662" s="408">
        <v>1</v>
      </c>
      <c r="N662" s="433">
        <f t="shared" si="10"/>
        <v>2</v>
      </c>
      <c r="O662" s="151"/>
      <c r="P662" s="151"/>
      <c r="Q662" s="434"/>
      <c r="R662" s="434"/>
      <c r="S662" s="546"/>
      <c r="T662" s="151"/>
      <c r="U662" s="151"/>
      <c r="V662" s="151"/>
      <c r="W662" s="151"/>
      <c r="X662" s="434"/>
      <c r="Y662" s="434"/>
      <c r="Z662" s="546"/>
      <c r="AA662" s="151"/>
      <c r="AB662" s="127"/>
      <c r="AC662" s="434"/>
    </row>
    <row r="663" spans="1:29" ht="26.25" hidden="1">
      <c r="A663" s="434" t="s">
        <v>5612</v>
      </c>
      <c r="B663" s="570" t="s">
        <v>1534</v>
      </c>
      <c r="C663" s="570" t="s">
        <v>5675</v>
      </c>
      <c r="D663" s="570" t="s">
        <v>1297</v>
      </c>
      <c r="E663" s="570">
        <v>708</v>
      </c>
      <c r="F663" s="570" t="s">
        <v>5613</v>
      </c>
      <c r="G663" s="408" t="s">
        <v>6348</v>
      </c>
      <c r="H663" s="408" t="s">
        <v>2685</v>
      </c>
      <c r="I663" s="408" t="s">
        <v>5678</v>
      </c>
      <c r="J663" s="408">
        <v>256.66000000000003</v>
      </c>
      <c r="K663" s="408"/>
      <c r="L663" s="425">
        <v>1</v>
      </c>
      <c r="M663" s="425">
        <v>1</v>
      </c>
      <c r="N663" s="433">
        <f t="shared" si="10"/>
        <v>2</v>
      </c>
      <c r="O663" s="570"/>
      <c r="P663" s="570"/>
      <c r="Q663" s="570"/>
      <c r="R663" s="570"/>
      <c r="S663" s="571"/>
      <c r="T663" s="570"/>
      <c r="U663" s="570"/>
      <c r="V663" s="572"/>
      <c r="W663" s="570"/>
      <c r="X663" s="570"/>
      <c r="Y663" s="573"/>
      <c r="Z663" s="571"/>
      <c r="AA663" s="573"/>
      <c r="AB663" s="573"/>
      <c r="AC663" s="573"/>
    </row>
    <row r="664" spans="1:29" ht="26.25" hidden="1">
      <c r="A664" s="482" t="s">
        <v>5534</v>
      </c>
      <c r="B664" s="405" t="s">
        <v>5532</v>
      </c>
      <c r="C664" s="482" t="s">
        <v>696</v>
      </c>
      <c r="D664" s="482" t="s">
        <v>1297</v>
      </c>
      <c r="E664" s="482">
        <v>802</v>
      </c>
      <c r="F664" s="482" t="s">
        <v>4817</v>
      </c>
      <c r="G664" s="402" t="s">
        <v>6294</v>
      </c>
      <c r="H664" s="402" t="s">
        <v>2685</v>
      </c>
      <c r="I664" s="402" t="s">
        <v>5638</v>
      </c>
      <c r="J664" s="402">
        <v>379.68</v>
      </c>
      <c r="K664" s="402" t="s">
        <v>5640</v>
      </c>
      <c r="L664" s="402" t="s">
        <v>136</v>
      </c>
      <c r="M664" s="402">
        <v>1</v>
      </c>
      <c r="N664" s="433">
        <f t="shared" si="10"/>
        <v>1</v>
      </c>
      <c r="O664" s="482"/>
      <c r="P664" s="398"/>
      <c r="Q664" s="398"/>
      <c r="R664" s="482"/>
      <c r="S664" s="531"/>
      <c r="T664" s="405"/>
      <c r="U664" s="405"/>
      <c r="V664" s="481"/>
      <c r="W664" s="398"/>
      <c r="X664" s="398"/>
      <c r="Y664" s="482"/>
      <c r="Z664" s="482"/>
      <c r="AA664" s="405"/>
      <c r="AB664" s="405"/>
      <c r="AC664" s="400"/>
    </row>
    <row r="665" spans="1:29" ht="26.25" hidden="1">
      <c r="A665" s="405" t="s">
        <v>1530</v>
      </c>
      <c r="B665" s="405" t="s">
        <v>5532</v>
      </c>
      <c r="C665" s="405" t="s">
        <v>696</v>
      </c>
      <c r="D665" s="405" t="s">
        <v>1297</v>
      </c>
      <c r="E665" s="405">
        <v>806</v>
      </c>
      <c r="F665" s="405" t="s">
        <v>1531</v>
      </c>
      <c r="G665" s="397" t="s">
        <v>2425</v>
      </c>
      <c r="H665" s="397" t="s">
        <v>2685</v>
      </c>
      <c r="I665" s="402" t="s">
        <v>5794</v>
      </c>
      <c r="J665" s="402" t="s">
        <v>6279</v>
      </c>
      <c r="K665" s="402" t="s">
        <v>5640</v>
      </c>
      <c r="L665" s="402">
        <v>1</v>
      </c>
      <c r="M665" s="402">
        <v>1</v>
      </c>
      <c r="N665" s="433">
        <f t="shared" si="10"/>
        <v>2</v>
      </c>
      <c r="O665" s="482"/>
      <c r="P665" s="398"/>
      <c r="Q665" s="398"/>
      <c r="R665" s="482"/>
      <c r="S665" s="482"/>
      <c r="T665" s="405"/>
      <c r="U665" s="405"/>
      <c r="V665" s="481"/>
      <c r="W665" s="398"/>
      <c r="X665" s="398"/>
      <c r="Y665" s="482"/>
      <c r="Z665" s="482"/>
      <c r="AA665" s="405"/>
      <c r="AB665" s="405"/>
      <c r="AC665" s="400"/>
    </row>
    <row r="666" spans="1:29" ht="26.25" hidden="1">
      <c r="A666" s="405" t="s">
        <v>1357</v>
      </c>
      <c r="B666" s="405" t="s">
        <v>5578</v>
      </c>
      <c r="C666" s="405" t="s">
        <v>47</v>
      </c>
      <c r="D666" s="405" t="s">
        <v>1297</v>
      </c>
      <c r="E666" s="405">
        <v>807</v>
      </c>
      <c r="F666" s="405" t="s">
        <v>1358</v>
      </c>
      <c r="G666" s="397" t="s">
        <v>2426</v>
      </c>
      <c r="H666" s="145" t="s">
        <v>5680</v>
      </c>
      <c r="I666" s="40" t="s">
        <v>5638</v>
      </c>
      <c r="J666" s="40" t="s">
        <v>6327</v>
      </c>
      <c r="K666" s="40" t="s">
        <v>5640</v>
      </c>
      <c r="L666" s="40">
        <v>1</v>
      </c>
      <c r="M666" s="40">
        <v>1</v>
      </c>
      <c r="N666" s="433">
        <f t="shared" si="10"/>
        <v>2</v>
      </c>
      <c r="O666" s="482"/>
      <c r="P666" s="398"/>
      <c r="Q666" s="398"/>
      <c r="R666" s="151"/>
      <c r="S666" s="482"/>
      <c r="T666" s="482"/>
      <c r="U666" s="482"/>
      <c r="V666" s="481"/>
      <c r="W666" s="398"/>
      <c r="X666" s="398"/>
      <c r="Y666" s="482"/>
      <c r="Z666" s="482"/>
      <c r="AA666" s="482"/>
      <c r="AB666" s="482"/>
      <c r="AC666" s="400"/>
    </row>
    <row r="667" spans="1:29" ht="26.25" hidden="1">
      <c r="A667" s="405" t="s">
        <v>1355</v>
      </c>
      <c r="B667" s="405" t="s">
        <v>5532</v>
      </c>
      <c r="C667" s="405" t="s">
        <v>696</v>
      </c>
      <c r="D667" s="405" t="s">
        <v>1297</v>
      </c>
      <c r="E667" s="405">
        <v>809</v>
      </c>
      <c r="F667" s="405" t="s">
        <v>1356</v>
      </c>
      <c r="G667" s="397" t="s">
        <v>2427</v>
      </c>
      <c r="H667" s="397" t="s">
        <v>2685</v>
      </c>
      <c r="I667" s="402" t="s">
        <v>5794</v>
      </c>
      <c r="J667" s="402" t="s">
        <v>6278</v>
      </c>
      <c r="K667" s="402" t="s">
        <v>5640</v>
      </c>
      <c r="L667" s="402" t="s">
        <v>136</v>
      </c>
      <c r="M667" s="402">
        <v>1</v>
      </c>
      <c r="N667" s="433">
        <f t="shared" si="10"/>
        <v>1</v>
      </c>
      <c r="O667" s="482"/>
      <c r="P667" s="398"/>
      <c r="Q667" s="398"/>
      <c r="R667" s="482"/>
      <c r="S667" s="482"/>
      <c r="T667" s="405"/>
      <c r="U667" s="405"/>
      <c r="V667" s="481"/>
      <c r="W667" s="398"/>
      <c r="X667" s="398"/>
      <c r="Y667" s="482"/>
      <c r="Z667" s="482"/>
      <c r="AA667" s="405"/>
      <c r="AB667" s="405"/>
      <c r="AC667" s="400"/>
    </row>
    <row r="668" spans="1:29" ht="26.25" hidden="1">
      <c r="A668" s="405" t="s">
        <v>1532</v>
      </c>
      <c r="B668" s="405" t="s">
        <v>5578</v>
      </c>
      <c r="C668" s="405" t="s">
        <v>77</v>
      </c>
      <c r="D668" s="405" t="s">
        <v>1297</v>
      </c>
      <c r="E668" s="405">
        <v>810</v>
      </c>
      <c r="F668" s="405" t="s">
        <v>1533</v>
      </c>
      <c r="G668" s="397" t="s">
        <v>2379</v>
      </c>
      <c r="H668" s="145" t="s">
        <v>2685</v>
      </c>
      <c r="I668" s="40" t="s">
        <v>5652</v>
      </c>
      <c r="J668" s="40" t="s">
        <v>6328</v>
      </c>
      <c r="K668" s="40" t="s">
        <v>5640</v>
      </c>
      <c r="L668" s="40" t="s">
        <v>136</v>
      </c>
      <c r="M668" s="40" t="s">
        <v>136</v>
      </c>
      <c r="N668" s="433">
        <f t="shared" si="10"/>
        <v>0</v>
      </c>
      <c r="O668" s="482"/>
      <c r="P668" s="398"/>
      <c r="Q668" s="398"/>
      <c r="R668" s="482"/>
      <c r="S668" s="434"/>
      <c r="T668" s="482"/>
      <c r="U668" s="482"/>
      <c r="V668" s="481"/>
      <c r="W668" s="398"/>
      <c r="X668" s="398"/>
      <c r="Y668" s="482"/>
      <c r="Z668" s="482"/>
      <c r="AA668" s="482"/>
      <c r="AB668" s="482"/>
      <c r="AC668" s="400"/>
    </row>
    <row r="669" spans="1:29" ht="26.25" hidden="1">
      <c r="A669" s="405" t="s">
        <v>6295</v>
      </c>
      <c r="B669" s="405" t="s">
        <v>5532</v>
      </c>
      <c r="C669" s="405" t="s">
        <v>696</v>
      </c>
      <c r="D669" s="405" t="s">
        <v>1297</v>
      </c>
      <c r="E669" s="405">
        <v>811</v>
      </c>
      <c r="F669" s="405" t="s">
        <v>1529</v>
      </c>
      <c r="G669" s="397" t="s">
        <v>2429</v>
      </c>
      <c r="H669" s="397" t="s">
        <v>5680</v>
      </c>
      <c r="I669" s="402" t="s">
        <v>5794</v>
      </c>
      <c r="J669" s="402">
        <v>126.32</v>
      </c>
      <c r="K669" s="402" t="s">
        <v>5640</v>
      </c>
      <c r="L669" s="402">
        <v>1</v>
      </c>
      <c r="M669" s="402">
        <v>1</v>
      </c>
      <c r="N669" s="433">
        <f t="shared" si="10"/>
        <v>2</v>
      </c>
      <c r="O669" s="482"/>
      <c r="P669" s="398"/>
      <c r="Q669" s="398"/>
      <c r="R669" s="482"/>
      <c r="S669" s="482"/>
      <c r="T669" s="405"/>
      <c r="U669" s="405"/>
      <c r="V669" s="481"/>
      <c r="W669" s="398"/>
      <c r="X669" s="398"/>
      <c r="Y669" s="482"/>
      <c r="Z669" s="482"/>
      <c r="AA669" s="405"/>
      <c r="AB669" s="405"/>
      <c r="AC669" s="400"/>
    </row>
    <row r="670" spans="1:29" ht="26.25" hidden="1">
      <c r="A670" s="405" t="s">
        <v>1350</v>
      </c>
      <c r="B670" s="405" t="s">
        <v>5578</v>
      </c>
      <c r="C670" s="405" t="s">
        <v>194</v>
      </c>
      <c r="D670" s="405" t="s">
        <v>1297</v>
      </c>
      <c r="E670" s="405">
        <v>818</v>
      </c>
      <c r="F670" s="405" t="s">
        <v>5607</v>
      </c>
      <c r="G670" s="397" t="s">
        <v>2430</v>
      </c>
      <c r="H670" s="145" t="s">
        <v>5680</v>
      </c>
      <c r="I670" s="40" t="s">
        <v>5648</v>
      </c>
      <c r="J670" s="40" t="s">
        <v>6329</v>
      </c>
      <c r="K670" s="40" t="s">
        <v>3961</v>
      </c>
      <c r="L670" s="40">
        <v>1</v>
      </c>
      <c r="M670" s="40">
        <v>1</v>
      </c>
      <c r="N670" s="433">
        <f t="shared" si="10"/>
        <v>2</v>
      </c>
      <c r="O670" s="482"/>
      <c r="P670" s="398"/>
      <c r="Q670" s="398"/>
      <c r="R670" s="482"/>
      <c r="S670" s="482"/>
      <c r="T670" s="482"/>
      <c r="U670" s="482"/>
      <c r="V670" s="481"/>
      <c r="W670" s="398"/>
      <c r="X670" s="398"/>
      <c r="Y670" s="482"/>
      <c r="Z670" s="482"/>
      <c r="AA670" s="482"/>
      <c r="AB670" s="482"/>
      <c r="AC670" s="400"/>
    </row>
    <row r="671" spans="1:29" ht="20.25" hidden="1">
      <c r="A671" s="495" t="s">
        <v>6386</v>
      </c>
      <c r="B671" s="495" t="s">
        <v>5967</v>
      </c>
      <c r="C671" s="495" t="s">
        <v>5732</v>
      </c>
      <c r="D671" s="495" t="s">
        <v>6332</v>
      </c>
      <c r="E671" s="495">
        <v>819</v>
      </c>
      <c r="F671" s="495" t="s">
        <v>6387</v>
      </c>
      <c r="G671" s="436" t="s">
        <v>6388</v>
      </c>
      <c r="H671" s="436" t="s">
        <v>2685</v>
      </c>
      <c r="I671" s="436" t="s">
        <v>5735</v>
      </c>
      <c r="J671" s="436">
        <v>57.99</v>
      </c>
      <c r="K671" s="436"/>
      <c r="L671" s="426" t="s">
        <v>136</v>
      </c>
      <c r="M671" s="426" t="s">
        <v>136</v>
      </c>
      <c r="N671" s="437">
        <f t="shared" si="10"/>
        <v>0</v>
      </c>
      <c r="O671" s="489"/>
      <c r="P671" s="489"/>
      <c r="Q671" s="487"/>
      <c r="R671" s="497"/>
      <c r="S671" s="498"/>
      <c r="T671" s="487"/>
      <c r="U671" s="489"/>
      <c r="V671" s="489"/>
      <c r="W671" s="489"/>
      <c r="X671" s="487"/>
      <c r="Y671" s="489"/>
      <c r="Z671" s="498"/>
      <c r="AA671" s="487"/>
      <c r="AB671" s="489"/>
      <c r="AC671" s="440"/>
    </row>
    <row r="672" spans="1:29" ht="26.25" hidden="1">
      <c r="A672" s="405" t="s">
        <v>1348</v>
      </c>
      <c r="B672" s="405" t="s">
        <v>5532</v>
      </c>
      <c r="C672" s="405" t="s">
        <v>696</v>
      </c>
      <c r="D672" s="405" t="s">
        <v>1297</v>
      </c>
      <c r="E672" s="405">
        <v>902</v>
      </c>
      <c r="F672" s="591" t="s">
        <v>1349</v>
      </c>
      <c r="G672" s="397" t="s">
        <v>2431</v>
      </c>
      <c r="H672" s="397" t="s">
        <v>2685</v>
      </c>
      <c r="I672" s="402" t="s">
        <v>5794</v>
      </c>
      <c r="J672" s="402" t="s">
        <v>6290</v>
      </c>
      <c r="K672" s="402" t="s">
        <v>5640</v>
      </c>
      <c r="L672" s="402" t="s">
        <v>136</v>
      </c>
      <c r="M672" s="402">
        <v>1</v>
      </c>
      <c r="N672" s="433">
        <f t="shared" si="10"/>
        <v>1</v>
      </c>
      <c r="O672" s="482"/>
      <c r="P672" s="398"/>
      <c r="Q672" s="398"/>
      <c r="R672" s="482"/>
      <c r="S672" s="405"/>
      <c r="T672" s="405"/>
      <c r="U672" s="405"/>
      <c r="V672" s="405"/>
      <c r="W672" s="405"/>
      <c r="X672" s="405"/>
      <c r="Y672" s="574"/>
      <c r="Z672" s="574"/>
      <c r="AA672" s="574"/>
      <c r="AB672" s="574"/>
      <c r="AC672" s="405"/>
    </row>
    <row r="673" spans="1:29" ht="26.25" hidden="1">
      <c r="A673" s="405" t="s">
        <v>1346</v>
      </c>
      <c r="B673" s="405" t="s">
        <v>5532</v>
      </c>
      <c r="C673" s="405" t="s">
        <v>696</v>
      </c>
      <c r="D673" s="405" t="s">
        <v>1297</v>
      </c>
      <c r="E673" s="405">
        <v>903</v>
      </c>
      <c r="F673" s="591" t="s">
        <v>1347</v>
      </c>
      <c r="G673" s="397" t="s">
        <v>2432</v>
      </c>
      <c r="H673" s="397" t="s">
        <v>2685</v>
      </c>
      <c r="I673" s="402" t="s">
        <v>5794</v>
      </c>
      <c r="J673" s="402" t="s">
        <v>6281</v>
      </c>
      <c r="K673" s="402" t="s">
        <v>5640</v>
      </c>
      <c r="L673" s="402">
        <v>1</v>
      </c>
      <c r="M673" s="402">
        <v>1</v>
      </c>
      <c r="N673" s="433">
        <f t="shared" si="10"/>
        <v>2</v>
      </c>
      <c r="O673" s="482"/>
      <c r="P673" s="398"/>
      <c r="Q673" s="398"/>
      <c r="R673" s="482"/>
      <c r="S673" s="482"/>
      <c r="T673" s="405"/>
      <c r="U673" s="405"/>
      <c r="V673" s="481"/>
      <c r="W673" s="398"/>
      <c r="X673" s="398"/>
      <c r="Y673" s="482"/>
      <c r="Z673" s="482"/>
      <c r="AA673" s="405"/>
      <c r="AB673" s="405"/>
      <c r="AC673" s="400"/>
    </row>
    <row r="674" spans="1:29" ht="26.25" hidden="1">
      <c r="A674" s="405" t="s">
        <v>1345</v>
      </c>
      <c r="B674" s="405" t="s">
        <v>5532</v>
      </c>
      <c r="C674" s="405" t="s">
        <v>696</v>
      </c>
      <c r="D674" s="405" t="s">
        <v>1297</v>
      </c>
      <c r="E674" s="405">
        <v>904</v>
      </c>
      <c r="F674" s="588" t="s">
        <v>1672</v>
      </c>
      <c r="G674" s="397" t="s">
        <v>2433</v>
      </c>
      <c r="H674" s="397" t="s">
        <v>2685</v>
      </c>
      <c r="I674" s="402" t="s">
        <v>5794</v>
      </c>
      <c r="J674" s="402" t="s">
        <v>6280</v>
      </c>
      <c r="K674" s="402" t="s">
        <v>5640</v>
      </c>
      <c r="L674" s="402">
        <v>1</v>
      </c>
      <c r="M674" s="402">
        <v>1</v>
      </c>
      <c r="N674" s="433">
        <f t="shared" si="10"/>
        <v>2</v>
      </c>
      <c r="O674" s="482"/>
      <c r="P674" s="398"/>
      <c r="Q674" s="398"/>
      <c r="R674" s="482"/>
      <c r="S674" s="482"/>
      <c r="T674" s="405"/>
      <c r="U674" s="405"/>
      <c r="V674" s="481"/>
      <c r="W674" s="398"/>
      <c r="X674" s="398"/>
      <c r="Y674" s="482"/>
      <c r="Z674" s="482"/>
      <c r="AA674" s="405"/>
      <c r="AB674" s="405"/>
      <c r="AC674" s="400"/>
    </row>
    <row r="675" spans="1:29" ht="26.25" hidden="1">
      <c r="A675" s="405" t="s">
        <v>1344</v>
      </c>
      <c r="B675" s="405" t="s">
        <v>5532</v>
      </c>
      <c r="C675" s="405" t="s">
        <v>696</v>
      </c>
      <c r="D675" s="405" t="s">
        <v>1297</v>
      </c>
      <c r="E675" s="405">
        <v>905</v>
      </c>
      <c r="F675" s="405" t="s">
        <v>1438</v>
      </c>
      <c r="G675" s="397" t="s">
        <v>2434</v>
      </c>
      <c r="H675" s="397" t="s">
        <v>2685</v>
      </c>
      <c r="I675" s="402" t="s">
        <v>5794</v>
      </c>
      <c r="J675" s="402" t="s">
        <v>6287</v>
      </c>
      <c r="K675" s="402" t="s">
        <v>5640</v>
      </c>
      <c r="L675" s="402">
        <v>1</v>
      </c>
      <c r="M675" s="402">
        <v>1</v>
      </c>
      <c r="N675" s="433">
        <f t="shared" si="10"/>
        <v>2</v>
      </c>
      <c r="O675" s="482"/>
      <c r="P675" s="398"/>
      <c r="Q675" s="398"/>
      <c r="R675" s="482"/>
      <c r="S675" s="405"/>
      <c r="T675" s="405"/>
      <c r="U675" s="405"/>
      <c r="V675" s="405"/>
      <c r="W675" s="405"/>
      <c r="X675" s="405"/>
      <c r="Y675" s="574"/>
      <c r="Z675" s="574"/>
      <c r="AA675" s="574"/>
      <c r="AB675" s="574"/>
      <c r="AC675" s="400"/>
    </row>
    <row r="676" spans="1:29" ht="26.25" hidden="1">
      <c r="A676" s="405" t="s">
        <v>1342</v>
      </c>
      <c r="B676" s="405" t="s">
        <v>5532</v>
      </c>
      <c r="C676" s="405" t="s">
        <v>696</v>
      </c>
      <c r="D676" s="405" t="s">
        <v>1297</v>
      </c>
      <c r="E676" s="405">
        <v>906</v>
      </c>
      <c r="F676" s="405" t="s">
        <v>1343</v>
      </c>
      <c r="G676" s="397" t="s">
        <v>2435</v>
      </c>
      <c r="H676" s="397" t="s">
        <v>2685</v>
      </c>
      <c r="I676" s="402" t="s">
        <v>5794</v>
      </c>
      <c r="J676" s="402" t="s">
        <v>6291</v>
      </c>
      <c r="K676" s="402" t="s">
        <v>5640</v>
      </c>
      <c r="L676" s="402" t="s">
        <v>136</v>
      </c>
      <c r="M676" s="402">
        <v>1</v>
      </c>
      <c r="N676" s="433">
        <f t="shared" si="10"/>
        <v>1</v>
      </c>
      <c r="O676" s="482"/>
      <c r="P676" s="398"/>
      <c r="Q676" s="398"/>
      <c r="R676" s="482"/>
      <c r="S676" s="405"/>
      <c r="T676" s="405"/>
      <c r="U676" s="405"/>
      <c r="V676" s="405"/>
      <c r="W676" s="405"/>
      <c r="X676" s="405"/>
      <c r="Y676" s="574"/>
      <c r="Z676" s="574"/>
      <c r="AA676" s="574"/>
      <c r="AB676" s="574"/>
      <c r="AC676" s="400"/>
    </row>
    <row r="677" spans="1:29" ht="26.25" hidden="1">
      <c r="A677" s="405" t="s">
        <v>1340</v>
      </c>
      <c r="B677" s="405" t="s">
        <v>5532</v>
      </c>
      <c r="C677" s="405" t="s">
        <v>696</v>
      </c>
      <c r="D677" s="405" t="s">
        <v>1297</v>
      </c>
      <c r="E677" s="405">
        <v>909</v>
      </c>
      <c r="F677" s="405" t="s">
        <v>1341</v>
      </c>
      <c r="G677" s="397" t="s">
        <v>2436</v>
      </c>
      <c r="H677" s="397" t="s">
        <v>2685</v>
      </c>
      <c r="I677" s="402" t="s">
        <v>5794</v>
      </c>
      <c r="J677" s="402" t="s">
        <v>6288</v>
      </c>
      <c r="K677" s="402" t="s">
        <v>5640</v>
      </c>
      <c r="L677" s="402" t="s">
        <v>136</v>
      </c>
      <c r="M677" s="402" t="s">
        <v>136</v>
      </c>
      <c r="N677" s="433">
        <f t="shared" si="10"/>
        <v>0</v>
      </c>
      <c r="O677" s="482"/>
      <c r="P677" s="398"/>
      <c r="Q677" s="398"/>
      <c r="R677" s="482"/>
      <c r="S677" s="405"/>
      <c r="T677" s="405"/>
      <c r="U677" s="405"/>
      <c r="V677" s="405"/>
      <c r="W677" s="405"/>
      <c r="X677" s="405"/>
      <c r="Y677" s="574"/>
      <c r="Z677" s="574"/>
      <c r="AA677" s="574"/>
      <c r="AB677" s="574"/>
      <c r="AC677" s="400"/>
    </row>
    <row r="678" spans="1:29" ht="26.25" hidden="1">
      <c r="A678" s="580" t="s">
        <v>1338</v>
      </c>
      <c r="B678" s="405" t="s">
        <v>5532</v>
      </c>
      <c r="C678" s="405" t="s">
        <v>696</v>
      </c>
      <c r="D678" s="405" t="s">
        <v>1297</v>
      </c>
      <c r="E678" s="405">
        <v>913</v>
      </c>
      <c r="F678" s="405" t="s">
        <v>1339</v>
      </c>
      <c r="G678" s="397" t="s">
        <v>2437</v>
      </c>
      <c r="H678" s="397" t="s">
        <v>2685</v>
      </c>
      <c r="I678" s="402" t="s">
        <v>5794</v>
      </c>
      <c r="J678" s="402" t="s">
        <v>6286</v>
      </c>
      <c r="K678" s="402" t="s">
        <v>5640</v>
      </c>
      <c r="L678" s="402" t="s">
        <v>136</v>
      </c>
      <c r="M678" s="402">
        <v>1</v>
      </c>
      <c r="N678" s="433">
        <f t="shared" si="10"/>
        <v>1</v>
      </c>
      <c r="O678" s="482"/>
      <c r="P678" s="398"/>
      <c r="Q678" s="398"/>
      <c r="R678" s="482"/>
      <c r="S678" s="405"/>
      <c r="T678" s="405"/>
      <c r="U678" s="405"/>
      <c r="V678" s="405"/>
      <c r="W678" s="405"/>
      <c r="X678" s="482"/>
      <c r="Y678" s="482"/>
      <c r="Z678" s="405"/>
      <c r="AA678" s="405"/>
      <c r="AB678" s="405"/>
      <c r="AC678" s="400"/>
    </row>
    <row r="679" spans="1:29" ht="26.25" hidden="1">
      <c r="A679" s="574" t="s">
        <v>1336</v>
      </c>
      <c r="B679" s="405" t="s">
        <v>5532</v>
      </c>
      <c r="C679" s="405" t="s">
        <v>696</v>
      </c>
      <c r="D679" s="405" t="s">
        <v>1297</v>
      </c>
      <c r="E679" s="405">
        <v>915</v>
      </c>
      <c r="F679" s="574" t="s">
        <v>1337</v>
      </c>
      <c r="G679" s="397" t="s">
        <v>2438</v>
      </c>
      <c r="H679" s="397" t="s">
        <v>2685</v>
      </c>
      <c r="I679" s="402" t="s">
        <v>5794</v>
      </c>
      <c r="J679" s="402" t="s">
        <v>6282</v>
      </c>
      <c r="K679" s="402" t="s">
        <v>5640</v>
      </c>
      <c r="L679" s="402" t="s">
        <v>136</v>
      </c>
      <c r="M679" s="402" t="s">
        <v>136</v>
      </c>
      <c r="N679" s="433">
        <f t="shared" si="10"/>
        <v>0</v>
      </c>
      <c r="O679" s="482"/>
      <c r="P679" s="398"/>
      <c r="Q679" s="398"/>
      <c r="R679" s="482"/>
      <c r="S679" s="405"/>
      <c r="T679" s="405"/>
      <c r="U679" s="405"/>
      <c r="V679" s="405"/>
      <c r="W679" s="405"/>
      <c r="X679" s="482"/>
      <c r="Y679" s="482"/>
      <c r="Z679" s="405"/>
      <c r="AA679" s="405"/>
      <c r="AB679" s="405"/>
      <c r="AC679" s="400"/>
    </row>
    <row r="680" spans="1:29" ht="26.25" hidden="1">
      <c r="A680" s="482" t="s">
        <v>5533</v>
      </c>
      <c r="B680" s="405" t="s">
        <v>5532</v>
      </c>
      <c r="C680" s="405" t="s">
        <v>696</v>
      </c>
      <c r="D680" s="405" t="s">
        <v>1297</v>
      </c>
      <c r="E680" s="482">
        <v>916</v>
      </c>
      <c r="F680" s="482" t="s">
        <v>4877</v>
      </c>
      <c r="G680" s="402" t="s">
        <v>4878</v>
      </c>
      <c r="H680" s="397" t="s">
        <v>2685</v>
      </c>
      <c r="I680" s="402" t="s">
        <v>5652</v>
      </c>
      <c r="J680" s="402">
        <v>55.2</v>
      </c>
      <c r="K680" s="402" t="s">
        <v>5640</v>
      </c>
      <c r="L680" s="402" t="s">
        <v>136</v>
      </c>
      <c r="M680" s="402">
        <v>1</v>
      </c>
      <c r="N680" s="433">
        <f t="shared" si="10"/>
        <v>1</v>
      </c>
      <c r="O680" s="482"/>
      <c r="P680" s="398"/>
      <c r="Q680" s="398"/>
      <c r="R680" s="482"/>
      <c r="S680" s="405"/>
      <c r="T680" s="405"/>
      <c r="U680" s="405"/>
      <c r="V680" s="481"/>
      <c r="W680" s="405"/>
      <c r="X680" s="482"/>
      <c r="Y680" s="482"/>
      <c r="Z680" s="405"/>
      <c r="AA680" s="405"/>
      <c r="AB680" s="405"/>
      <c r="AC680" s="400"/>
    </row>
    <row r="681" spans="1:29" ht="26.25" hidden="1">
      <c r="A681" s="574" t="s">
        <v>1334</v>
      </c>
      <c r="B681" s="405" t="s">
        <v>5532</v>
      </c>
      <c r="C681" s="405" t="s">
        <v>696</v>
      </c>
      <c r="D681" s="405" t="s">
        <v>1297</v>
      </c>
      <c r="E681" s="405">
        <v>1002</v>
      </c>
      <c r="F681" s="574" t="s">
        <v>6283</v>
      </c>
      <c r="G681" s="397" t="s">
        <v>2439</v>
      </c>
      <c r="H681" s="397" t="s">
        <v>2685</v>
      </c>
      <c r="I681" s="402" t="s">
        <v>5794</v>
      </c>
      <c r="J681" s="402" t="s">
        <v>6284</v>
      </c>
      <c r="K681" s="402" t="s">
        <v>5640</v>
      </c>
      <c r="L681" s="402">
        <v>1</v>
      </c>
      <c r="M681" s="402">
        <v>1</v>
      </c>
      <c r="N681" s="433">
        <f t="shared" si="10"/>
        <v>2</v>
      </c>
      <c r="O681" s="482"/>
      <c r="P681" s="398"/>
      <c r="Q681" s="398"/>
      <c r="R681" s="482"/>
      <c r="S681" s="482"/>
      <c r="T681" s="405"/>
      <c r="U681" s="405"/>
      <c r="V681" s="481"/>
      <c r="W681" s="398"/>
      <c r="X681" s="398"/>
      <c r="Y681" s="482"/>
      <c r="Z681" s="482"/>
      <c r="AA681" s="405"/>
      <c r="AB681" s="405"/>
      <c r="AC681" s="400"/>
    </row>
    <row r="682" spans="1:29" ht="26.25" hidden="1">
      <c r="A682" s="574" t="s">
        <v>1332</v>
      </c>
      <c r="B682" s="405" t="s">
        <v>5532</v>
      </c>
      <c r="C682" s="405" t="s">
        <v>696</v>
      </c>
      <c r="D682" s="405" t="s">
        <v>1297</v>
      </c>
      <c r="E682" s="405">
        <v>1003</v>
      </c>
      <c r="F682" s="574" t="s">
        <v>1333</v>
      </c>
      <c r="G682" s="397" t="s">
        <v>2440</v>
      </c>
      <c r="H682" s="397" t="s">
        <v>2685</v>
      </c>
      <c r="I682" s="402" t="s">
        <v>5794</v>
      </c>
      <c r="J682" s="402" t="s">
        <v>6289</v>
      </c>
      <c r="K682" s="402" t="s">
        <v>5640</v>
      </c>
      <c r="L682" s="402" t="s">
        <v>136</v>
      </c>
      <c r="M682" s="402">
        <v>1</v>
      </c>
      <c r="N682" s="433">
        <f t="shared" si="10"/>
        <v>1</v>
      </c>
      <c r="O682" s="482"/>
      <c r="P682" s="398"/>
      <c r="Q682" s="398"/>
      <c r="R682" s="482"/>
      <c r="S682" s="405"/>
      <c r="T682" s="405"/>
      <c r="U682" s="405"/>
      <c r="V682" s="405"/>
      <c r="W682" s="405"/>
      <c r="X682" s="405"/>
      <c r="Y682" s="574"/>
      <c r="Z682" s="574"/>
      <c r="AA682" s="574"/>
      <c r="AB682" s="574"/>
      <c r="AC682" s="405"/>
    </row>
    <row r="683" spans="1:29" ht="26.25" hidden="1">
      <c r="A683" s="574" t="s">
        <v>1329</v>
      </c>
      <c r="B683" s="405" t="s">
        <v>5532</v>
      </c>
      <c r="C683" s="405" t="s">
        <v>696</v>
      </c>
      <c r="D683" s="405" t="s">
        <v>1297</v>
      </c>
      <c r="E683" s="405">
        <v>1004</v>
      </c>
      <c r="F683" s="574" t="s">
        <v>1330</v>
      </c>
      <c r="G683" s="397" t="s">
        <v>2441</v>
      </c>
      <c r="H683" s="397" t="s">
        <v>2685</v>
      </c>
      <c r="I683" s="402" t="s">
        <v>5794</v>
      </c>
      <c r="J683" s="402" t="s">
        <v>6292</v>
      </c>
      <c r="K683" s="402" t="s">
        <v>5640</v>
      </c>
      <c r="L683" s="402" t="s">
        <v>136</v>
      </c>
      <c r="M683" s="402">
        <v>1</v>
      </c>
      <c r="N683" s="433">
        <f t="shared" si="10"/>
        <v>1</v>
      </c>
      <c r="O683" s="482"/>
      <c r="P683" s="398"/>
      <c r="Q683" s="398"/>
      <c r="R683" s="482"/>
      <c r="S683" s="482"/>
      <c r="T683" s="400"/>
      <c r="U683" s="499"/>
      <c r="V683" s="481"/>
      <c r="W683" s="398"/>
      <c r="X683" s="398"/>
      <c r="Y683" s="482"/>
      <c r="Z683" s="482"/>
      <c r="AA683" s="398"/>
      <c r="AB683" s="499"/>
      <c r="AC683" s="400"/>
    </row>
    <row r="684" spans="1:29" ht="26.25" hidden="1">
      <c r="A684" s="574" t="s">
        <v>1327</v>
      </c>
      <c r="B684" s="405" t="s">
        <v>5532</v>
      </c>
      <c r="C684" s="405" t="s">
        <v>696</v>
      </c>
      <c r="D684" s="405" t="s">
        <v>1297</v>
      </c>
      <c r="E684" s="405">
        <v>1006</v>
      </c>
      <c r="F684" s="574" t="s">
        <v>1328</v>
      </c>
      <c r="G684" s="397" t="s">
        <v>2442</v>
      </c>
      <c r="H684" s="397" t="s">
        <v>2685</v>
      </c>
      <c r="I684" s="402" t="s">
        <v>5794</v>
      </c>
      <c r="J684" s="402" t="s">
        <v>6293</v>
      </c>
      <c r="K684" s="402" t="s">
        <v>5640</v>
      </c>
      <c r="L684" s="402" t="s">
        <v>136</v>
      </c>
      <c r="M684" s="402">
        <v>1</v>
      </c>
      <c r="N684" s="433">
        <f t="shared" si="10"/>
        <v>1</v>
      </c>
      <c r="O684" s="482"/>
      <c r="P684" s="398"/>
      <c r="Q684" s="398"/>
      <c r="R684" s="482"/>
      <c r="S684" s="482"/>
      <c r="T684" s="400"/>
      <c r="U684" s="499"/>
      <c r="V684" s="481"/>
      <c r="W684" s="398"/>
      <c r="X684" s="398"/>
      <c r="Y684" s="482"/>
      <c r="Z684" s="482"/>
      <c r="AA684" s="398"/>
      <c r="AB684" s="499"/>
      <c r="AC684" s="400"/>
    </row>
    <row r="685" spans="1:29" ht="26.25" hidden="1">
      <c r="A685" s="574" t="s">
        <v>1325</v>
      </c>
      <c r="B685" s="405" t="s">
        <v>5532</v>
      </c>
      <c r="C685" s="405" t="s">
        <v>696</v>
      </c>
      <c r="D685" s="405" t="s">
        <v>1297</v>
      </c>
      <c r="E685" s="405">
        <v>1010</v>
      </c>
      <c r="F685" s="574" t="s">
        <v>1326</v>
      </c>
      <c r="G685" s="397" t="s">
        <v>2443</v>
      </c>
      <c r="H685" s="397" t="s">
        <v>2685</v>
      </c>
      <c r="I685" s="402" t="s">
        <v>5794</v>
      </c>
      <c r="J685" s="402" t="s">
        <v>6285</v>
      </c>
      <c r="K685" s="402" t="s">
        <v>5640</v>
      </c>
      <c r="L685" s="402" t="s">
        <v>136</v>
      </c>
      <c r="M685" s="402">
        <v>1</v>
      </c>
      <c r="N685" s="433">
        <f t="shared" si="10"/>
        <v>1</v>
      </c>
      <c r="O685" s="482"/>
      <c r="P685" s="398"/>
      <c r="Q685" s="398"/>
      <c r="R685" s="482"/>
      <c r="S685" s="482"/>
      <c r="T685" s="405"/>
      <c r="U685" s="405"/>
      <c r="V685" s="481"/>
      <c r="W685" s="398"/>
      <c r="X685" s="398"/>
      <c r="Y685" s="482"/>
      <c r="Z685" s="482"/>
      <c r="AA685" s="405"/>
      <c r="AB685" s="405"/>
      <c r="AC685" s="400"/>
    </row>
    <row r="686" spans="1:29" ht="26.25" hidden="1">
      <c r="A686" s="579" t="s">
        <v>1322</v>
      </c>
      <c r="B686" s="151" t="s">
        <v>17</v>
      </c>
      <c r="C686" s="151" t="s">
        <v>1302</v>
      </c>
      <c r="D686" s="151" t="s">
        <v>1297</v>
      </c>
      <c r="E686" s="151">
        <v>1106</v>
      </c>
      <c r="F686" s="579" t="s">
        <v>1323</v>
      </c>
      <c r="G686" s="145" t="s">
        <v>2446</v>
      </c>
      <c r="H686" s="145" t="s">
        <v>2685</v>
      </c>
      <c r="I686" s="40" t="s">
        <v>5678</v>
      </c>
      <c r="J686" s="40" t="s">
        <v>6126</v>
      </c>
      <c r="K686" s="40" t="s">
        <v>5640</v>
      </c>
      <c r="L686" s="40">
        <v>1</v>
      </c>
      <c r="M686" s="40">
        <v>1</v>
      </c>
      <c r="N686" s="433">
        <f t="shared" si="10"/>
        <v>2</v>
      </c>
      <c r="O686" s="434"/>
      <c r="P686" s="399"/>
      <c r="Q686" s="399"/>
      <c r="R686" s="434"/>
      <c r="S686" s="484"/>
      <c r="T686" s="434"/>
      <c r="U686" s="434"/>
      <c r="V686" s="485"/>
      <c r="W686" s="399"/>
      <c r="X686" s="399"/>
      <c r="Y686" s="434"/>
      <c r="Z686" s="484"/>
      <c r="AA686" s="434"/>
      <c r="AB686" s="434"/>
      <c r="AC686" s="401"/>
    </row>
    <row r="687" spans="1:29" ht="26.25" hidden="1">
      <c r="A687" s="582" t="s">
        <v>1317</v>
      </c>
      <c r="B687" s="151" t="s">
        <v>17</v>
      </c>
      <c r="C687" s="151" t="s">
        <v>1302</v>
      </c>
      <c r="D687" s="151" t="s">
        <v>1297</v>
      </c>
      <c r="E687" s="582">
        <v>1116</v>
      </c>
      <c r="F687" s="582" t="s">
        <v>5548</v>
      </c>
      <c r="G687" s="406" t="s">
        <v>6305</v>
      </c>
      <c r="H687" s="406" t="s">
        <v>5637</v>
      </c>
      <c r="I687" s="406" t="s">
        <v>5678</v>
      </c>
      <c r="J687" s="406">
        <v>48.9</v>
      </c>
      <c r="K687" s="40" t="s">
        <v>5640</v>
      </c>
      <c r="L687" s="40">
        <v>1</v>
      </c>
      <c r="M687" s="40">
        <v>1</v>
      </c>
      <c r="N687" s="433">
        <f t="shared" si="10"/>
        <v>2</v>
      </c>
      <c r="O687" s="434"/>
      <c r="P687" s="399"/>
      <c r="Q687" s="399"/>
      <c r="R687" s="434"/>
      <c r="S687" s="530"/>
      <c r="T687" s="434"/>
      <c r="U687" s="434"/>
      <c r="V687" s="485"/>
      <c r="W687" s="399"/>
      <c r="X687" s="399"/>
      <c r="Y687" s="434"/>
      <c r="Z687" s="484"/>
      <c r="AA687" s="434"/>
      <c r="AB687" s="434"/>
      <c r="AC687" s="401"/>
    </row>
    <row r="688" spans="1:29" ht="26.25" hidden="1">
      <c r="A688" s="501" t="s">
        <v>6330</v>
      </c>
      <c r="B688" s="501" t="s">
        <v>5578</v>
      </c>
      <c r="C688" s="501" t="s">
        <v>6331</v>
      </c>
      <c r="D688" s="501" t="s">
        <v>6332</v>
      </c>
      <c r="E688" s="501">
        <v>1122</v>
      </c>
      <c r="F688" s="501" t="s">
        <v>6333</v>
      </c>
      <c r="G688" s="404" t="s">
        <v>6334</v>
      </c>
      <c r="H688" s="145" t="s">
        <v>2685</v>
      </c>
      <c r="I688" s="408" t="s">
        <v>6335</v>
      </c>
      <c r="J688" s="417" t="s">
        <v>6336</v>
      </c>
      <c r="K688" s="417"/>
      <c r="L688" s="40">
        <v>1</v>
      </c>
      <c r="M688" s="40">
        <v>1</v>
      </c>
      <c r="N688" s="433">
        <f t="shared" si="10"/>
        <v>2</v>
      </c>
      <c r="O688" s="482"/>
      <c r="P688" s="398"/>
      <c r="Q688" s="398"/>
      <c r="R688" s="482"/>
      <c r="S688" s="482"/>
      <c r="T688" s="482"/>
      <c r="U688" s="482"/>
      <c r="V688" s="481"/>
      <c r="W688" s="398"/>
      <c r="X688" s="398"/>
      <c r="Y688" s="482"/>
      <c r="Z688" s="482"/>
      <c r="AA688" s="482"/>
      <c r="AB688" s="434"/>
      <c r="AC688" s="400"/>
    </row>
    <row r="689" spans="1:29" ht="26.25" hidden="1">
      <c r="A689" s="125" t="s">
        <v>1439</v>
      </c>
      <c r="B689" s="125" t="s">
        <v>65</v>
      </c>
      <c r="C689" s="125" t="s">
        <v>827</v>
      </c>
      <c r="D689" s="125" t="s">
        <v>1297</v>
      </c>
      <c r="E689" s="125">
        <v>1123</v>
      </c>
      <c r="F689" s="125" t="s">
        <v>1440</v>
      </c>
      <c r="G689" s="145" t="s">
        <v>6297</v>
      </c>
      <c r="H689" s="145" t="s">
        <v>5637</v>
      </c>
      <c r="I689" s="40" t="s">
        <v>5678</v>
      </c>
      <c r="J689" s="407" t="s">
        <v>6298</v>
      </c>
      <c r="K689" s="40" t="s">
        <v>5640</v>
      </c>
      <c r="L689" s="40">
        <v>1</v>
      </c>
      <c r="M689" s="40" t="s">
        <v>136</v>
      </c>
      <c r="N689" s="433">
        <f t="shared" si="10"/>
        <v>1</v>
      </c>
      <c r="O689" s="451"/>
      <c r="P689" s="125"/>
      <c r="Q689" s="125"/>
      <c r="R689" s="451"/>
      <c r="S689" s="575"/>
      <c r="T689" s="451"/>
      <c r="U689" s="451"/>
      <c r="V689" s="479"/>
      <c r="W689" s="125"/>
      <c r="X689" s="125"/>
      <c r="Y689" s="451"/>
      <c r="Z689" s="575"/>
      <c r="AA689" s="451"/>
      <c r="AB689" s="451"/>
      <c r="AC689" s="128"/>
    </row>
    <row r="690" spans="1:29" ht="20.25" hidden="1">
      <c r="A690" s="495" t="s">
        <v>6383</v>
      </c>
      <c r="B690" s="441" t="s">
        <v>9</v>
      </c>
      <c r="C690" s="495" t="s">
        <v>6384</v>
      </c>
      <c r="D690" s="495" t="s">
        <v>6332</v>
      </c>
      <c r="E690" s="495">
        <v>1124</v>
      </c>
      <c r="F690" s="495" t="s">
        <v>6384</v>
      </c>
      <c r="G690" s="436" t="s">
        <v>6385</v>
      </c>
      <c r="H690" s="436" t="s">
        <v>2685</v>
      </c>
      <c r="I690" s="436" t="s">
        <v>5735</v>
      </c>
      <c r="J690" s="436">
        <v>45.4</v>
      </c>
      <c r="K690" s="436"/>
      <c r="L690" s="426" t="s">
        <v>136</v>
      </c>
      <c r="M690" s="426" t="s">
        <v>136</v>
      </c>
      <c r="N690" s="437">
        <f t="shared" si="10"/>
        <v>0</v>
      </c>
      <c r="O690" s="487"/>
      <c r="P690" s="487"/>
      <c r="Q690" s="487"/>
      <c r="R690" s="487"/>
      <c r="S690" s="487"/>
      <c r="T690" s="487"/>
      <c r="U690" s="487"/>
      <c r="V690" s="490"/>
      <c r="W690" s="487"/>
      <c r="X690" s="487"/>
      <c r="Y690" s="486"/>
      <c r="Z690" s="487"/>
      <c r="AA690" s="487"/>
      <c r="AB690" s="487"/>
      <c r="AC690" s="440"/>
    </row>
    <row r="691" spans="1:29" ht="26.25" hidden="1">
      <c r="A691" s="482" t="s">
        <v>5608</v>
      </c>
      <c r="B691" s="482" t="s">
        <v>5578</v>
      </c>
      <c r="C691" s="482" t="s">
        <v>77</v>
      </c>
      <c r="D691" s="482" t="s">
        <v>1297</v>
      </c>
      <c r="E691" s="482">
        <v>1125</v>
      </c>
      <c r="F691" s="482" t="s">
        <v>5609</v>
      </c>
      <c r="G691" s="402" t="s">
        <v>6337</v>
      </c>
      <c r="H691" s="40" t="s">
        <v>5680</v>
      </c>
      <c r="I691" s="40" t="s">
        <v>5652</v>
      </c>
      <c r="J691" s="40">
        <v>67.83</v>
      </c>
      <c r="K691" s="40" t="s">
        <v>5640</v>
      </c>
      <c r="L691" s="40">
        <v>1</v>
      </c>
      <c r="M691" s="40">
        <v>1</v>
      </c>
      <c r="N691" s="433">
        <f t="shared" si="10"/>
        <v>2</v>
      </c>
      <c r="O691" s="482"/>
      <c r="P691" s="398"/>
      <c r="Q691" s="398"/>
      <c r="R691" s="482"/>
      <c r="S691" s="482"/>
      <c r="T691" s="482"/>
      <c r="U691" s="482"/>
      <c r="V691" s="481"/>
      <c r="W691" s="398"/>
      <c r="X691" s="398"/>
      <c r="Y691" s="482"/>
      <c r="Z691" s="482"/>
      <c r="AA691" s="482"/>
      <c r="AB691" s="482"/>
      <c r="AC691" s="400"/>
    </row>
    <row r="692" spans="1:29" ht="26.25" hidden="1">
      <c r="A692" s="579" t="s">
        <v>1310</v>
      </c>
      <c r="B692" s="151" t="s">
        <v>17</v>
      </c>
      <c r="C692" s="151" t="s">
        <v>1302</v>
      </c>
      <c r="D692" s="151" t="s">
        <v>1297</v>
      </c>
      <c r="E692" s="151">
        <v>1202</v>
      </c>
      <c r="F692" s="579" t="s">
        <v>1669</v>
      </c>
      <c r="G692" s="145" t="s">
        <v>2450</v>
      </c>
      <c r="H692" s="145" t="s">
        <v>5637</v>
      </c>
      <c r="I692" s="40" t="s">
        <v>5678</v>
      </c>
      <c r="J692" s="40" t="s">
        <v>6304</v>
      </c>
      <c r="K692" s="40" t="s">
        <v>3352</v>
      </c>
      <c r="L692" s="40">
        <v>1</v>
      </c>
      <c r="M692" s="40">
        <v>1</v>
      </c>
      <c r="N692" s="433">
        <f t="shared" si="10"/>
        <v>2</v>
      </c>
      <c r="O692" s="434"/>
      <c r="P692" s="399"/>
      <c r="Q692" s="399"/>
      <c r="R692" s="434"/>
      <c r="S692" s="484"/>
      <c r="T692" s="434"/>
      <c r="U692" s="434"/>
      <c r="V692" s="485"/>
      <c r="W692" s="399"/>
      <c r="X692" s="399"/>
      <c r="Y692" s="434"/>
      <c r="Z692" s="484"/>
      <c r="AA692" s="434"/>
      <c r="AB692" s="434"/>
      <c r="AC692" s="401"/>
    </row>
    <row r="693" spans="1:29" ht="26.25" hidden="1">
      <c r="A693" s="592" t="s">
        <v>1320</v>
      </c>
      <c r="B693" s="593" t="s">
        <v>17</v>
      </c>
      <c r="C693" s="593" t="s">
        <v>1302</v>
      </c>
      <c r="D693" s="593" t="s">
        <v>1297</v>
      </c>
      <c r="E693" s="593">
        <v>1203</v>
      </c>
      <c r="F693" s="592" t="s">
        <v>1321</v>
      </c>
      <c r="G693" s="444" t="s">
        <v>2453</v>
      </c>
      <c r="H693" s="444" t="s">
        <v>2685</v>
      </c>
      <c r="I693" s="446" t="s">
        <v>5678</v>
      </c>
      <c r="J693" s="446" t="s">
        <v>6313</v>
      </c>
      <c r="K693" s="446" t="s">
        <v>3352</v>
      </c>
      <c r="L693" s="40">
        <v>1</v>
      </c>
      <c r="M693" s="40" t="s">
        <v>136</v>
      </c>
      <c r="N693" s="433">
        <f t="shared" si="10"/>
        <v>1</v>
      </c>
      <c r="O693" s="434"/>
      <c r="P693" s="399"/>
      <c r="Q693" s="399"/>
      <c r="R693" s="434"/>
      <c r="S693" s="434"/>
      <c r="T693" s="434"/>
      <c r="U693" s="434"/>
      <c r="V693" s="485"/>
      <c r="W693" s="399"/>
      <c r="X693" s="399"/>
      <c r="Y693" s="434"/>
      <c r="Z693" s="484"/>
      <c r="AA693" s="434"/>
      <c r="AB693" s="434"/>
      <c r="AC693" s="401"/>
    </row>
    <row r="694" spans="1:29" ht="26.25" hidden="1">
      <c r="A694" s="579" t="s">
        <v>1309</v>
      </c>
      <c r="B694" s="151" t="s">
        <v>821</v>
      </c>
      <c r="C694" s="151" t="s">
        <v>822</v>
      </c>
      <c r="D694" s="151" t="s">
        <v>1297</v>
      </c>
      <c r="E694" s="151">
        <v>1204</v>
      </c>
      <c r="F694" s="579" t="s">
        <v>6299</v>
      </c>
      <c r="G694" s="145" t="s">
        <v>2455</v>
      </c>
      <c r="H694" s="145" t="s">
        <v>2685</v>
      </c>
      <c r="I694" s="40" t="s">
        <v>5678</v>
      </c>
      <c r="J694" s="40" t="s">
        <v>6300</v>
      </c>
      <c r="K694" s="40" t="str">
        <f>IFERROR(VLOOKUP(A694,'[1]LMO 정리'!$A$2:$J$44,10,0),"")</f>
        <v>2등급</v>
      </c>
      <c r="L694" s="40">
        <v>1</v>
      </c>
      <c r="M694" s="40" t="s">
        <v>136</v>
      </c>
      <c r="N694" s="433">
        <f t="shared" si="10"/>
        <v>1</v>
      </c>
      <c r="O694" s="434"/>
      <c r="P694" s="399"/>
      <c r="Q694" s="125"/>
      <c r="R694" s="434"/>
      <c r="S694" s="484"/>
      <c r="T694" s="434"/>
      <c r="U694" s="434"/>
      <c r="V694" s="485"/>
      <c r="W694" s="399"/>
      <c r="X694" s="125"/>
      <c r="Y694" s="434"/>
      <c r="Z694" s="484"/>
      <c r="AA694" s="434"/>
      <c r="AB694" s="434"/>
      <c r="AC694" s="401"/>
    </row>
    <row r="695" spans="1:29" ht="26.25" hidden="1">
      <c r="A695" s="579" t="s">
        <v>1307</v>
      </c>
      <c r="B695" s="151" t="s">
        <v>17</v>
      </c>
      <c r="C695" s="151" t="s">
        <v>1302</v>
      </c>
      <c r="D695" s="151" t="s">
        <v>1297</v>
      </c>
      <c r="E695" s="151">
        <v>1205</v>
      </c>
      <c r="F695" s="579" t="s">
        <v>1308</v>
      </c>
      <c r="G695" s="145" t="s">
        <v>2456</v>
      </c>
      <c r="H695" s="145" t="s">
        <v>5637</v>
      </c>
      <c r="I695" s="40" t="s">
        <v>5678</v>
      </c>
      <c r="J695" s="40" t="s">
        <v>6303</v>
      </c>
      <c r="K695" s="40" t="s">
        <v>5640</v>
      </c>
      <c r="L695" s="40">
        <v>1</v>
      </c>
      <c r="M695" s="40">
        <v>1</v>
      </c>
      <c r="N695" s="433">
        <f t="shared" si="10"/>
        <v>2</v>
      </c>
      <c r="O695" s="434"/>
      <c r="P695" s="399"/>
      <c r="Q695" s="399"/>
      <c r="R695" s="434"/>
      <c r="S695" s="484"/>
      <c r="T695" s="434"/>
      <c r="U695" s="434"/>
      <c r="V695" s="485"/>
      <c r="W695" s="399"/>
      <c r="X695" s="399"/>
      <c r="Y695" s="434"/>
      <c r="Z695" s="484"/>
      <c r="AA695" s="434"/>
      <c r="AB695" s="434"/>
      <c r="AC695" s="401"/>
    </row>
    <row r="696" spans="1:29" ht="26.25" hidden="1">
      <c r="A696" s="579" t="s">
        <v>1301</v>
      </c>
      <c r="B696" s="151" t="s">
        <v>17</v>
      </c>
      <c r="C696" s="151" t="s">
        <v>1302</v>
      </c>
      <c r="D696" s="151" t="s">
        <v>1297</v>
      </c>
      <c r="E696" s="151">
        <v>1211</v>
      </c>
      <c r="F696" s="579" t="s">
        <v>1303</v>
      </c>
      <c r="G696" s="145" t="s">
        <v>2459</v>
      </c>
      <c r="H696" s="145" t="s">
        <v>5637</v>
      </c>
      <c r="I696" s="40" t="s">
        <v>5678</v>
      </c>
      <c r="J696" s="40" t="s">
        <v>6301</v>
      </c>
      <c r="K696" s="40" t="s">
        <v>3961</v>
      </c>
      <c r="L696" s="40">
        <v>1</v>
      </c>
      <c r="M696" s="40">
        <v>1</v>
      </c>
      <c r="N696" s="433">
        <f t="shared" si="10"/>
        <v>2</v>
      </c>
      <c r="O696" s="434"/>
      <c r="P696" s="399"/>
      <c r="Q696" s="399"/>
      <c r="R696" s="434"/>
      <c r="S696" s="484"/>
      <c r="T696" s="434"/>
      <c r="U696" s="434"/>
      <c r="V696" s="485"/>
      <c r="W696" s="399"/>
      <c r="X696" s="399"/>
      <c r="Y696" s="434"/>
      <c r="Z696" s="484"/>
      <c r="AA696" s="515"/>
      <c r="AB696" s="434"/>
      <c r="AC696" s="401"/>
    </row>
    <row r="697" spans="1:29" ht="26.25" hidden="1">
      <c r="A697" s="574" t="s">
        <v>1680</v>
      </c>
      <c r="B697" s="405" t="s">
        <v>5532</v>
      </c>
      <c r="C697" s="405" t="s">
        <v>696</v>
      </c>
      <c r="D697" s="405" t="s">
        <v>1297</v>
      </c>
      <c r="E697" s="405" t="s">
        <v>1318</v>
      </c>
      <c r="F697" s="574" t="s">
        <v>1681</v>
      </c>
      <c r="G697" s="397" t="s">
        <v>2445</v>
      </c>
      <c r="H697" s="397" t="s">
        <v>2685</v>
      </c>
      <c r="I697" s="402" t="s">
        <v>5794</v>
      </c>
      <c r="J697" s="402">
        <v>199.6</v>
      </c>
      <c r="K697" s="402" t="s">
        <v>5640</v>
      </c>
      <c r="L697" s="402" t="s">
        <v>136</v>
      </c>
      <c r="M697" s="402">
        <v>1</v>
      </c>
      <c r="N697" s="433">
        <f t="shared" si="10"/>
        <v>1</v>
      </c>
      <c r="O697" s="482"/>
      <c r="P697" s="398"/>
      <c r="Q697" s="398"/>
      <c r="R697" s="482"/>
      <c r="S697" s="482"/>
      <c r="T697" s="405"/>
      <c r="U697" s="405"/>
      <c r="V697" s="481"/>
      <c r="W697" s="398"/>
      <c r="X697" s="398"/>
      <c r="Y697" s="482"/>
      <c r="Z697" s="482"/>
      <c r="AA697" s="405"/>
      <c r="AB697" s="405"/>
      <c r="AC697" s="400"/>
    </row>
    <row r="698" spans="1:29" ht="20.25" hidden="1">
      <c r="A698" s="495" t="s">
        <v>6379</v>
      </c>
      <c r="B698" s="495" t="s">
        <v>5967</v>
      </c>
      <c r="C698" s="495" t="s">
        <v>5732</v>
      </c>
      <c r="D698" s="495" t="s">
        <v>6332</v>
      </c>
      <c r="E698" s="495" t="s">
        <v>6380</v>
      </c>
      <c r="F698" s="495" t="s">
        <v>6381</v>
      </c>
      <c r="G698" s="436" t="s">
        <v>6382</v>
      </c>
      <c r="H698" s="436" t="s">
        <v>2685</v>
      </c>
      <c r="I698" s="436" t="s">
        <v>5735</v>
      </c>
      <c r="J698" s="436">
        <v>23.81</v>
      </c>
      <c r="K698" s="436"/>
      <c r="L698" s="426" t="s">
        <v>136</v>
      </c>
      <c r="M698" s="426" t="s">
        <v>136</v>
      </c>
      <c r="N698" s="437">
        <f t="shared" si="10"/>
        <v>0</v>
      </c>
      <c r="O698" s="489"/>
      <c r="P698" s="489"/>
      <c r="Q698" s="487"/>
      <c r="R698" s="497"/>
      <c r="S698" s="488"/>
      <c r="T698" s="489"/>
      <c r="U698" s="487"/>
      <c r="V698" s="489"/>
      <c r="W698" s="489"/>
      <c r="X698" s="487"/>
      <c r="Y698" s="489"/>
      <c r="Z698" s="498"/>
      <c r="AA698" s="489"/>
      <c r="AB698" s="489"/>
      <c r="AC698" s="440"/>
    </row>
    <row r="699" spans="1:29" ht="26.25" hidden="1">
      <c r="A699" s="574" t="s">
        <v>1314</v>
      </c>
      <c r="B699" s="405" t="s">
        <v>5578</v>
      </c>
      <c r="C699" s="405" t="s">
        <v>2278</v>
      </c>
      <c r="D699" s="405" t="s">
        <v>1297</v>
      </c>
      <c r="E699" s="405" t="s">
        <v>1315</v>
      </c>
      <c r="F699" s="574" t="s">
        <v>1316</v>
      </c>
      <c r="G699" s="397" t="s">
        <v>2447</v>
      </c>
      <c r="H699" s="145" t="s">
        <v>5680</v>
      </c>
      <c r="I699" s="40" t="s">
        <v>5678</v>
      </c>
      <c r="J699" s="40" t="s">
        <v>6338</v>
      </c>
      <c r="K699" s="40" t="s">
        <v>5640</v>
      </c>
      <c r="L699" s="40">
        <v>1</v>
      </c>
      <c r="M699" s="40" t="s">
        <v>136</v>
      </c>
      <c r="N699" s="433">
        <f t="shared" si="10"/>
        <v>1</v>
      </c>
      <c r="O699" s="482"/>
      <c r="P699" s="398"/>
      <c r="Q699" s="398"/>
      <c r="R699" s="482"/>
      <c r="S699" s="482"/>
      <c r="T699" s="482"/>
      <c r="U699" s="482"/>
      <c r="V699" s="481"/>
      <c r="W699" s="398"/>
      <c r="X699" s="398"/>
      <c r="Y699" s="405"/>
      <c r="Z699" s="405"/>
      <c r="AA699" s="405"/>
      <c r="AB699" s="499"/>
      <c r="AC699" s="400"/>
    </row>
    <row r="700" spans="1:29" ht="26.25" hidden="1">
      <c r="A700" s="574" t="s">
        <v>1311</v>
      </c>
      <c r="B700" s="405" t="s">
        <v>5578</v>
      </c>
      <c r="C700" s="405" t="s">
        <v>2278</v>
      </c>
      <c r="D700" s="405" t="s">
        <v>1297</v>
      </c>
      <c r="E700" s="405" t="s">
        <v>6339</v>
      </c>
      <c r="F700" s="594" t="s">
        <v>6340</v>
      </c>
      <c r="G700" s="397" t="s">
        <v>2449</v>
      </c>
      <c r="H700" s="145" t="s">
        <v>5700</v>
      </c>
      <c r="I700" s="40" t="s">
        <v>5678</v>
      </c>
      <c r="J700" s="40" t="s">
        <v>6341</v>
      </c>
      <c r="K700" s="40" t="s">
        <v>3961</v>
      </c>
      <c r="L700" s="40">
        <v>1</v>
      </c>
      <c r="M700" s="40">
        <v>1</v>
      </c>
      <c r="N700" s="433">
        <f t="shared" si="10"/>
        <v>2</v>
      </c>
      <c r="O700" s="482"/>
      <c r="P700" s="398"/>
      <c r="Q700" s="398"/>
      <c r="R700" s="482"/>
      <c r="S700" s="482"/>
      <c r="T700" s="482"/>
      <c r="U700" s="482"/>
      <c r="V700" s="481"/>
      <c r="W700" s="398"/>
      <c r="X700" s="398"/>
      <c r="Y700" s="405"/>
      <c r="Z700" s="405"/>
      <c r="AA700" s="405"/>
      <c r="AB700" s="499"/>
      <c r="AC700" s="400"/>
    </row>
    <row r="701" spans="1:29" ht="26.25" hidden="1">
      <c r="A701" s="579" t="s">
        <v>1305</v>
      </c>
      <c r="B701" s="151" t="s">
        <v>17</v>
      </c>
      <c r="C701" s="151" t="s">
        <v>1302</v>
      </c>
      <c r="D701" s="151" t="s">
        <v>1297</v>
      </c>
      <c r="E701" s="151" t="s">
        <v>2457</v>
      </c>
      <c r="F701" s="579" t="s">
        <v>1306</v>
      </c>
      <c r="G701" s="145" t="s">
        <v>2458</v>
      </c>
      <c r="H701" s="145" t="s">
        <v>5637</v>
      </c>
      <c r="I701" s="40" t="s">
        <v>5678</v>
      </c>
      <c r="J701" s="40" t="s">
        <v>6302</v>
      </c>
      <c r="K701" s="40" t="s">
        <v>4924</v>
      </c>
      <c r="L701" s="40">
        <v>1</v>
      </c>
      <c r="M701" s="40">
        <v>1</v>
      </c>
      <c r="N701" s="433">
        <f t="shared" si="10"/>
        <v>2</v>
      </c>
      <c r="O701" s="434"/>
      <c r="P701" s="399"/>
      <c r="Q701" s="399"/>
      <c r="R701" s="434"/>
      <c r="S701" s="484"/>
      <c r="T701" s="434"/>
      <c r="U701" s="434"/>
      <c r="V701" s="485"/>
      <c r="W701" s="399"/>
      <c r="X701" s="399"/>
      <c r="Y701" s="434"/>
      <c r="Z701" s="484"/>
      <c r="AA701" s="434"/>
      <c r="AB701" s="434"/>
      <c r="AC701" s="401"/>
    </row>
    <row r="702" spans="1:29" ht="26.25" hidden="1">
      <c r="A702" s="574" t="s">
        <v>1295</v>
      </c>
      <c r="B702" s="405" t="s">
        <v>9</v>
      </c>
      <c r="C702" s="405" t="s">
        <v>1296</v>
      </c>
      <c r="D702" s="405" t="s">
        <v>1297</v>
      </c>
      <c r="E702" s="405" t="s">
        <v>407</v>
      </c>
      <c r="F702" s="574" t="s">
        <v>1296</v>
      </c>
      <c r="G702" s="397" t="s">
        <v>2382</v>
      </c>
      <c r="H702" s="145" t="s">
        <v>2685</v>
      </c>
      <c r="I702" s="40" t="s">
        <v>5638</v>
      </c>
      <c r="J702" s="40" t="s">
        <v>6274</v>
      </c>
      <c r="K702" s="40" t="s">
        <v>5640</v>
      </c>
      <c r="L702" s="40">
        <v>1</v>
      </c>
      <c r="M702" s="40">
        <v>1</v>
      </c>
      <c r="N702" s="433">
        <f t="shared" si="10"/>
        <v>2</v>
      </c>
      <c r="O702" s="451"/>
      <c r="P702" s="125"/>
      <c r="Q702" s="399"/>
      <c r="R702" s="451"/>
      <c r="S702" s="545"/>
      <c r="T702" s="451"/>
      <c r="U702" s="451"/>
      <c r="V702" s="479"/>
      <c r="W702" s="125"/>
      <c r="X702" s="399"/>
      <c r="Y702" s="451"/>
      <c r="Z702" s="545"/>
      <c r="AA702" s="451"/>
      <c r="AB702" s="451"/>
      <c r="AC702" s="128"/>
    </row>
    <row r="703" spans="1:29" ht="26.25" hidden="1">
      <c r="A703" s="579" t="s">
        <v>6311</v>
      </c>
      <c r="B703" s="151" t="s">
        <v>17</v>
      </c>
      <c r="C703" s="151" t="s">
        <v>5675</v>
      </c>
      <c r="D703" s="151" t="s">
        <v>1297</v>
      </c>
      <c r="E703" s="151" t="s">
        <v>407</v>
      </c>
      <c r="F703" s="579" t="s">
        <v>1300</v>
      </c>
      <c r="G703" s="145" t="s">
        <v>2381</v>
      </c>
      <c r="H703" s="145" t="s">
        <v>2685</v>
      </c>
      <c r="I703" s="40" t="s">
        <v>6312</v>
      </c>
      <c r="J703" s="40">
        <v>27</v>
      </c>
      <c r="K703" s="40" t="s">
        <v>5640</v>
      </c>
      <c r="L703" s="40">
        <v>1</v>
      </c>
      <c r="M703" s="40" t="s">
        <v>136</v>
      </c>
      <c r="N703" s="433">
        <f t="shared" si="10"/>
        <v>1</v>
      </c>
      <c r="O703" s="434"/>
      <c r="P703" s="399"/>
      <c r="Q703" s="399"/>
      <c r="R703" s="434"/>
      <c r="S703" s="484"/>
      <c r="T703" s="434"/>
      <c r="U703" s="434"/>
      <c r="V703" s="485"/>
      <c r="W703" s="399"/>
      <c r="X703" s="399"/>
      <c r="Y703" s="434"/>
      <c r="Z703" s="484"/>
      <c r="AA703" s="434"/>
      <c r="AB703" s="434"/>
      <c r="AC703" s="401"/>
    </row>
    <row r="704" spans="1:29" ht="26.25" hidden="1">
      <c r="A704" s="579" t="s">
        <v>2391</v>
      </c>
      <c r="B704" s="151" t="s">
        <v>2392</v>
      </c>
      <c r="C704" s="151" t="s">
        <v>2393</v>
      </c>
      <c r="D704" s="151" t="s">
        <v>1297</v>
      </c>
      <c r="E704" s="151" t="s">
        <v>1527</v>
      </c>
      <c r="F704" s="579" t="s">
        <v>2394</v>
      </c>
      <c r="G704" s="145" t="s">
        <v>2395</v>
      </c>
      <c r="H704" s="145" t="s">
        <v>2685</v>
      </c>
      <c r="I704" s="40" t="s">
        <v>6276</v>
      </c>
      <c r="J704" s="40" t="s">
        <v>6277</v>
      </c>
      <c r="K704" s="40" t="str">
        <f>IFERROR(VLOOKUP(A704,'[1]LMO 정리'!$A$2:$J$44,10,0),"")</f>
        <v/>
      </c>
      <c r="L704" s="40" t="s">
        <v>136</v>
      </c>
      <c r="M704" s="40" t="s">
        <v>136</v>
      </c>
      <c r="N704" s="433">
        <f t="shared" si="10"/>
        <v>0</v>
      </c>
      <c r="O704" s="434"/>
      <c r="P704" s="399"/>
      <c r="Q704" s="434"/>
      <c r="R704" s="434"/>
      <c r="S704" s="484"/>
      <c r="T704" s="434"/>
      <c r="U704" s="434"/>
      <c r="V704" s="485"/>
      <c r="W704" s="399"/>
      <c r="X704" s="434"/>
      <c r="Y704" s="434"/>
      <c r="Z704" s="484"/>
      <c r="AA704" s="434"/>
      <c r="AB704" s="434"/>
      <c r="AC704" s="401"/>
    </row>
    <row r="705" spans="1:52" ht="26.25" hidden="1">
      <c r="A705" s="574" t="s">
        <v>1384</v>
      </c>
      <c r="B705" s="405" t="s">
        <v>9</v>
      </c>
      <c r="C705" s="405" t="s">
        <v>1380</v>
      </c>
      <c r="D705" s="405" t="s">
        <v>1297</v>
      </c>
      <c r="E705" s="405" t="s">
        <v>1385</v>
      </c>
      <c r="F705" s="574" t="s">
        <v>1386</v>
      </c>
      <c r="G705" s="397" t="s">
        <v>2398</v>
      </c>
      <c r="H705" s="145" t="s">
        <v>2685</v>
      </c>
      <c r="I705" s="40" t="s">
        <v>5648</v>
      </c>
      <c r="J705" s="40" t="s">
        <v>6275</v>
      </c>
      <c r="K705" s="40" t="s">
        <v>5640</v>
      </c>
      <c r="L705" s="40">
        <v>1</v>
      </c>
      <c r="M705" s="40" t="s">
        <v>136</v>
      </c>
      <c r="N705" s="433">
        <f t="shared" si="10"/>
        <v>1</v>
      </c>
      <c r="O705" s="482"/>
      <c r="P705" s="398"/>
      <c r="Q705" s="399"/>
      <c r="R705" s="482"/>
      <c r="S705" s="482"/>
      <c r="T705" s="482"/>
      <c r="U705" s="482"/>
      <c r="V705" s="481"/>
      <c r="W705" s="399"/>
      <c r="X705" s="399"/>
      <c r="Y705" s="482"/>
      <c r="Z705" s="482"/>
      <c r="AA705" s="482"/>
      <c r="AB705" s="482"/>
      <c r="AC705" s="400"/>
    </row>
    <row r="706" spans="1:52" ht="26.25" hidden="1">
      <c r="A706" s="482" t="s">
        <v>6342</v>
      </c>
      <c r="B706" s="405" t="s">
        <v>5578</v>
      </c>
      <c r="C706" s="405" t="s">
        <v>5732</v>
      </c>
      <c r="D706" s="405" t="s">
        <v>6332</v>
      </c>
      <c r="E706" s="405" t="s">
        <v>6343</v>
      </c>
      <c r="F706" s="482" t="s">
        <v>6344</v>
      </c>
      <c r="G706" s="397" t="s">
        <v>6345</v>
      </c>
      <c r="H706" s="145" t="s">
        <v>5680</v>
      </c>
      <c r="I706" s="40" t="s">
        <v>5638</v>
      </c>
      <c r="J706" s="40">
        <v>166.88</v>
      </c>
      <c r="K706" s="40" t="s">
        <v>5640</v>
      </c>
      <c r="L706" s="40">
        <v>1</v>
      </c>
      <c r="M706" s="40" t="s">
        <v>136</v>
      </c>
      <c r="N706" s="433">
        <f t="shared" si="10"/>
        <v>1</v>
      </c>
      <c r="O706" s="482"/>
      <c r="P706" s="398"/>
      <c r="Q706" s="398"/>
      <c r="R706" s="482"/>
      <c r="S706" s="482"/>
      <c r="T706" s="482"/>
      <c r="U706" s="482"/>
      <c r="V706" s="481"/>
      <c r="W706" s="398"/>
      <c r="X706" s="398"/>
      <c r="Y706" s="482"/>
      <c r="Z706" s="482"/>
      <c r="AA706" s="482"/>
      <c r="AB706" s="482"/>
      <c r="AC706" s="400"/>
    </row>
    <row r="707" spans="1:52" ht="26.25" hidden="1">
      <c r="A707" s="579" t="s">
        <v>1373</v>
      </c>
      <c r="B707" s="151" t="s">
        <v>17</v>
      </c>
      <c r="C707" s="151" t="s">
        <v>1370</v>
      </c>
      <c r="D707" s="151" t="s">
        <v>1297</v>
      </c>
      <c r="E707" s="151" t="s">
        <v>212</v>
      </c>
      <c r="F707" s="579" t="s">
        <v>1374</v>
      </c>
      <c r="G707" s="145" t="s">
        <v>2417</v>
      </c>
      <c r="H707" s="145" t="s">
        <v>2685</v>
      </c>
      <c r="I707" s="40" t="s">
        <v>5638</v>
      </c>
      <c r="J707" s="40" t="s">
        <v>6308</v>
      </c>
      <c r="K707" s="40" t="s">
        <v>5640</v>
      </c>
      <c r="L707" s="40">
        <v>1</v>
      </c>
      <c r="M707" s="40" t="s">
        <v>136</v>
      </c>
      <c r="N707" s="433">
        <f t="shared" ref="N707:N708" si="11">COUNTIF(L707:M707,1)</f>
        <v>1</v>
      </c>
      <c r="O707" s="434"/>
      <c r="P707" s="399"/>
      <c r="Q707" s="399"/>
      <c r="R707" s="434"/>
      <c r="S707" s="484"/>
      <c r="T707" s="434"/>
      <c r="U707" s="434"/>
      <c r="V707" s="485"/>
      <c r="W707" s="399"/>
      <c r="X707" s="399"/>
      <c r="Y707" s="434"/>
      <c r="Z707" s="484"/>
      <c r="AA707" s="434"/>
      <c r="AB707" s="434"/>
      <c r="AC707" s="401"/>
    </row>
    <row r="708" spans="1:52" ht="26.25" hidden="1">
      <c r="A708" s="579" t="s">
        <v>1369</v>
      </c>
      <c r="B708" s="151" t="s">
        <v>17</v>
      </c>
      <c r="C708" s="151" t="s">
        <v>1370</v>
      </c>
      <c r="D708" s="151" t="s">
        <v>1297</v>
      </c>
      <c r="E708" s="151" t="s">
        <v>1371</v>
      </c>
      <c r="F708" s="579" t="s">
        <v>1372</v>
      </c>
      <c r="G708" s="145" t="s">
        <v>2419</v>
      </c>
      <c r="H708" s="145" t="s">
        <v>2685</v>
      </c>
      <c r="I708" s="40" t="s">
        <v>5638</v>
      </c>
      <c r="J708" s="40" t="s">
        <v>6314</v>
      </c>
      <c r="K708" s="40" t="s">
        <v>5640</v>
      </c>
      <c r="L708" s="40" t="s">
        <v>136</v>
      </c>
      <c r="M708" s="40" t="s">
        <v>136</v>
      </c>
      <c r="N708" s="433">
        <f t="shared" si="11"/>
        <v>0</v>
      </c>
      <c r="O708" s="434"/>
      <c r="P708" s="399"/>
      <c r="Q708" s="399"/>
      <c r="R708" s="434"/>
      <c r="S708" s="434"/>
      <c r="T708" s="434"/>
      <c r="U708" s="434"/>
      <c r="V708" s="485"/>
      <c r="W708" s="399"/>
      <c r="X708" s="399"/>
      <c r="Y708" s="434"/>
      <c r="Z708" s="434"/>
      <c r="AA708" s="434"/>
      <c r="AB708" s="434"/>
      <c r="AC708" s="401"/>
    </row>
    <row r="709" spans="1:52" s="12" customFormat="1" ht="26.25" hidden="1">
      <c r="A709" s="600" t="s">
        <v>6422</v>
      </c>
      <c r="B709" s="601" t="s">
        <v>6423</v>
      </c>
      <c r="C709" s="601" t="s">
        <v>194</v>
      </c>
      <c r="D709" s="601" t="s">
        <v>571</v>
      </c>
      <c r="E709" s="602">
        <v>103</v>
      </c>
      <c r="F709" s="602" t="s">
        <v>6428</v>
      </c>
      <c r="G709" s="145"/>
      <c r="H709" s="145"/>
      <c r="I709" s="40"/>
      <c r="J709" s="40"/>
      <c r="K709" s="40"/>
      <c r="L709" s="40"/>
      <c r="M709" s="40"/>
      <c r="N709" s="433"/>
      <c r="O709" s="434"/>
      <c r="P709" s="399"/>
      <c r="Q709" s="399"/>
      <c r="R709" s="434"/>
      <c r="S709" s="434"/>
      <c r="T709" s="434"/>
      <c r="U709" s="434"/>
      <c r="V709" s="485"/>
      <c r="W709" s="399"/>
      <c r="X709" s="399"/>
      <c r="Y709" s="434"/>
      <c r="Z709" s="434"/>
      <c r="AA709" s="434"/>
      <c r="AB709" s="434"/>
      <c r="AC709" s="401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</row>
    <row r="710" spans="1:52" s="12" customFormat="1" ht="26.25" hidden="1">
      <c r="A710" s="603" t="s">
        <v>6424</v>
      </c>
      <c r="B710" s="604" t="s">
        <v>666</v>
      </c>
      <c r="C710" s="604" t="s">
        <v>667</v>
      </c>
      <c r="D710" s="601" t="s">
        <v>571</v>
      </c>
      <c r="E710" s="602" t="s">
        <v>6429</v>
      </c>
      <c r="F710" s="602" t="s">
        <v>6430</v>
      </c>
      <c r="G710" s="145"/>
      <c r="H710" s="145"/>
      <c r="I710" s="40"/>
      <c r="J710" s="40"/>
      <c r="K710" s="40"/>
      <c r="L710" s="40"/>
      <c r="M710" s="40"/>
      <c r="N710" s="433"/>
      <c r="O710" s="434"/>
      <c r="P710" s="399"/>
      <c r="Q710" s="399"/>
      <c r="R710" s="434"/>
      <c r="S710" s="434"/>
      <c r="T710" s="434"/>
      <c r="U710" s="434"/>
      <c r="V710" s="485"/>
      <c r="W710" s="399"/>
      <c r="X710" s="399"/>
      <c r="Y710" s="434"/>
      <c r="Z710" s="434"/>
      <c r="AA710" s="434"/>
      <c r="AB710" s="434"/>
      <c r="AC710" s="401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</row>
    <row r="711" spans="1:52" s="12" customFormat="1" ht="26.25" hidden="1">
      <c r="A711" s="603" t="s">
        <v>6425</v>
      </c>
      <c r="B711" s="604" t="s">
        <v>666</v>
      </c>
      <c r="C711" s="604" t="s">
        <v>667</v>
      </c>
      <c r="D711" s="601" t="s">
        <v>571</v>
      </c>
      <c r="E711" s="602" t="s">
        <v>6429</v>
      </c>
      <c r="F711" s="602" t="s">
        <v>6431</v>
      </c>
      <c r="G711" s="145"/>
      <c r="H711" s="145"/>
      <c r="I711" s="40"/>
      <c r="J711" s="40"/>
      <c r="K711" s="40"/>
      <c r="L711" s="40"/>
      <c r="M711" s="40"/>
      <c r="N711" s="433"/>
      <c r="O711" s="434"/>
      <c r="P711" s="399"/>
      <c r="Q711" s="399"/>
      <c r="R711" s="434"/>
      <c r="S711" s="434"/>
      <c r="T711" s="434"/>
      <c r="U711" s="434"/>
      <c r="V711" s="485"/>
      <c r="W711" s="399"/>
      <c r="X711" s="399"/>
      <c r="Y711" s="434"/>
      <c r="Z711" s="434"/>
      <c r="AA711" s="434"/>
      <c r="AB711" s="434"/>
      <c r="AC711" s="401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</row>
    <row r="712" spans="1:52" s="12" customFormat="1" ht="26.25" hidden="1">
      <c r="A712" s="603" t="s">
        <v>6426</v>
      </c>
      <c r="B712" s="604" t="s">
        <v>666</v>
      </c>
      <c r="C712" s="604" t="s">
        <v>667</v>
      </c>
      <c r="D712" s="601" t="s">
        <v>571</v>
      </c>
      <c r="E712" s="602" t="s">
        <v>6432</v>
      </c>
      <c r="F712" s="602" t="s">
        <v>6433</v>
      </c>
      <c r="G712" s="145"/>
      <c r="H712" s="145"/>
      <c r="I712" s="40"/>
      <c r="J712" s="40"/>
      <c r="K712" s="40"/>
      <c r="L712" s="40"/>
      <c r="M712" s="40"/>
      <c r="N712" s="433"/>
      <c r="O712" s="434"/>
      <c r="P712" s="399"/>
      <c r="Q712" s="399"/>
      <c r="R712" s="434"/>
      <c r="S712" s="434"/>
      <c r="T712" s="434"/>
      <c r="U712" s="434"/>
      <c r="V712" s="485"/>
      <c r="W712" s="399"/>
      <c r="X712" s="399"/>
      <c r="Y712" s="434"/>
      <c r="Z712" s="434"/>
      <c r="AA712" s="434"/>
      <c r="AB712" s="434"/>
      <c r="AC712" s="401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</row>
    <row r="713" spans="1:52" s="12" customFormat="1" ht="26.25" hidden="1">
      <c r="A713" s="603" t="s">
        <v>6427</v>
      </c>
      <c r="B713" s="604" t="s">
        <v>666</v>
      </c>
      <c r="C713" s="604" t="s">
        <v>667</v>
      </c>
      <c r="D713" s="601" t="s">
        <v>571</v>
      </c>
      <c r="E713" s="602" t="s">
        <v>6429</v>
      </c>
      <c r="F713" s="602" t="s">
        <v>6434</v>
      </c>
      <c r="G713" s="145"/>
      <c r="H713" s="145"/>
      <c r="I713" s="40"/>
      <c r="J713" s="40"/>
      <c r="K713" s="40"/>
      <c r="L713" s="40"/>
      <c r="M713" s="40"/>
      <c r="N713" s="433"/>
      <c r="O713" s="434"/>
      <c r="P713" s="399"/>
      <c r="Q713" s="399"/>
      <c r="R713" s="434"/>
      <c r="S713" s="434"/>
      <c r="T713" s="434"/>
      <c r="U713" s="434"/>
      <c r="V713" s="485"/>
      <c r="W713" s="399"/>
      <c r="X713" s="399"/>
      <c r="Y713" s="434"/>
      <c r="Z713" s="434"/>
      <c r="AA713" s="434"/>
      <c r="AB713" s="434"/>
      <c r="AC713" s="401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</row>
  </sheetData>
  <sheetProtection selectLockedCells="1"/>
  <autoFilter ref="A5:AC713">
    <filterColumn colId="1">
      <filters>
        <filter val="소프트웨어 행정팀"/>
      </filters>
    </filterColumn>
  </autoFilter>
  <sortState ref="A6:AC708">
    <sortCondition ref="D6:D708"/>
    <sortCondition ref="E6:E708"/>
  </sortState>
  <mergeCells count="3">
    <mergeCell ref="O4:U4"/>
    <mergeCell ref="V4:AB4"/>
    <mergeCell ref="A1:AC1"/>
  </mergeCells>
  <phoneticPr fontId="2" type="noConversion"/>
  <dataValidations disablePrompts="1" count="8">
    <dataValidation type="list" allowBlank="1" showInputMessage="1" showErrorMessage="1" sqref="X265:X274 Q265:Q274">
      <formula1>"남, 여"</formula1>
    </dataValidation>
    <dataValidation type="list" allowBlank="1" showInputMessage="1" showErrorMessage="1" sqref="P266:P274 P322:P323 P395 P337 P343 P358 P360:P361 P412:P416 P403 P410 P425:P426 P433:P436 P482:P488 P647:P648 P651 P661 P663 P701">
      <formula1>"교수, 대학직원, 외부직원,연구원"</formula1>
    </dataValidation>
    <dataValidation type="list" allowBlank="1" showInputMessage="1" showErrorMessage="1" sqref="W56:W58 W62:W63 W264:W265 W268:W274 W395 W358 W360:W361 W614 W590:W591 W482:W488 W663 W572 W433:W436">
      <formula1>"학부생,대학직원,외부직원,연구원,대학원생(석사),대학원생(박사)"</formula1>
    </dataValidation>
    <dataValidation type="list" allowBlank="1" showInputMessage="1" showErrorMessage="1" sqref="AC56:AC58 AC62:AC65 AC68 AA469 AA441:AA450 AA437:AA439 AA454 AA458:AA462">
      <formula1>"추가,수정,삭제,변동없음"</formula1>
    </dataValidation>
    <dataValidation type="list" allowBlank="1" showInputMessage="1" showErrorMessage="1" sqref="AC17:AC36 AC59:AC61 AC66:AC67 AC69:AC73 AC176:AC184 AC685:AC687 AA582:AA583 AA594 AC6:AC10 AC584:AC593 AC692 AC50:AC55 AC406:AC581 AC700:AC707 AC239:AC324 AC595:AC681 AC326:AC404">
      <formula1>"추가, 삭제, 수정, 변동없음"</formula1>
    </dataValidation>
    <dataValidation type="list" allowBlank="1" showInputMessage="1" showErrorMessage="1" sqref="P17:P36 P50:P73 P176:P184 P239:P265 P275:P321 P692 P324:P336 P389:P394 P359 P362:P367 P370:P384 P396:P402 P411 P404 P406:P409 P437:P475 P427:P432 P495:P512 P520:P523 P529:P531 P514:P518 P534:P540 P543 P545 P603:P618 P6:P10 P680:P681 P649:P650 W651 P652:P660 P662 W661 Q666 P664:P678 X675 P688:P690 P685 P547:P601 P525:P526 P489:P493 P477:P480 P417:P424 P344:P357 P700 W701 P622:P646 P338:P342">
      <formula1>"교수, 대학직원, 연구원,외부연구원"</formula1>
    </dataValidation>
    <dataValidation type="list" allowBlank="1" showInputMessage="1" showErrorMessage="1" sqref="W17:W36 W59:W61 W64:W73 W176:W184 W685:W690 W266:W267 W389:W394 W359 W362:W367 W370:W384 W50:W55 W495:W512 W520:W523 W529:W531 W514:W518 W534:W540 W543 W545 W6:W10 W652:W660 W662 W664:W678 W680:W681 W406:W432 W396:W404 W615:W620 W568:W571 W573:W575 W592:W613 W547:W566 W239:W263 W579:W589 W525:W526 W489:W493 W437:W480 W692 W700 W622:W650 W275:W357">
      <formula1>"대학직원,외부직원,연구원,대학원생(박사),대학원생(석사),조교"</formula1>
    </dataValidation>
    <dataValidation type="list" allowBlank="1" showInputMessage="1" showErrorMessage="1" sqref="Q52:Q73 X52:X55 X59:X61 X64:X73 Q243:Q264 X17:X39 Q688 Q275:Q336 X692 X359:X360 Q359 Q362:Q367 Q370:Q394 Q396:Q404 X688 X529:X531 Q514:Q518 Q529:Q545 X534:X543 Q603:Q634 Q10 X10 X639 Q639 Q641:Q649 X243:X264 X651:X662 Q652:Q660 Q662 Q664:Q665 X664:X674 Q667:Q678 X676:X678 Q680:Q681 X680:X681 Q685 Q692 X275:X323 X645:X649 Q547:Q601 X482:X512 X514:X527 Q520:Q527 X406:X480 Q477:Q512 X362:X404 Q406:Q475 Q17:Q39 X641:X643 X685 X545:X634 X700:X701 Q700:Q701 Q338:Q357 X325:X357">
      <formula1>"남,여"</formula1>
    </dataValidation>
  </dataValidations>
  <hyperlinks>
    <hyperlink ref="J295" r:id="rId1" display="mjko@hanyang.ac.kr"/>
  </hyperlinks>
  <pageMargins left="0.70866141732283472" right="0.70866141732283472" top="0.74803149606299213" bottom="0.74803149606299213" header="0.31496062992125984" footer="0.31496062992125984"/>
  <pageSetup paperSize="9" scale="3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7"/>
  <sheetViews>
    <sheetView workbookViewId="0">
      <selection activeCell="W11" sqref="W11"/>
    </sheetView>
  </sheetViews>
  <sheetFormatPr defaultRowHeight="16.5"/>
  <sheetData>
    <row r="1" spans="1:22" s="12" customFormat="1" ht="38.25">
      <c r="A1" s="15"/>
      <c r="B1" s="15"/>
      <c r="C1" s="15"/>
      <c r="D1" s="15"/>
      <c r="E1" s="15"/>
      <c r="F1" s="15"/>
      <c r="G1" s="15"/>
      <c r="H1" s="15"/>
      <c r="I1" s="15"/>
      <c r="J1" s="15"/>
      <c r="K1" s="655" t="s">
        <v>2613</v>
      </c>
      <c r="L1" s="656"/>
      <c r="M1" s="656"/>
      <c r="N1" s="656"/>
      <c r="O1" s="657"/>
      <c r="P1" s="655" t="s">
        <v>2614</v>
      </c>
      <c r="Q1" s="656"/>
      <c r="R1" s="656"/>
      <c r="S1" s="656"/>
      <c r="T1" s="658"/>
      <c r="U1" s="16" t="s">
        <v>2615</v>
      </c>
      <c r="V1" s="17" t="s">
        <v>1686</v>
      </c>
    </row>
    <row r="2" spans="1:22" s="12" customFormat="1" ht="24">
      <c r="A2" s="18" t="s">
        <v>1403</v>
      </c>
      <c r="B2" s="18" t="s">
        <v>1404</v>
      </c>
      <c r="C2" s="18" t="s">
        <v>1405</v>
      </c>
      <c r="D2" s="18" t="s">
        <v>1406</v>
      </c>
      <c r="E2" s="18" t="s">
        <v>1407</v>
      </c>
      <c r="F2" s="18" t="s">
        <v>1408</v>
      </c>
      <c r="G2" s="18" t="s">
        <v>2616</v>
      </c>
      <c r="H2" s="18" t="s">
        <v>2617</v>
      </c>
      <c r="I2" s="18" t="s">
        <v>2618</v>
      </c>
      <c r="J2" s="18" t="s">
        <v>2619</v>
      </c>
      <c r="K2" s="19" t="s">
        <v>1409</v>
      </c>
      <c r="L2" s="19" t="s">
        <v>2620</v>
      </c>
      <c r="M2" s="19" t="s">
        <v>2621</v>
      </c>
      <c r="N2" s="20" t="s">
        <v>2622</v>
      </c>
      <c r="O2" s="19" t="s">
        <v>2623</v>
      </c>
      <c r="P2" s="20" t="s">
        <v>1409</v>
      </c>
      <c r="Q2" s="20" t="s">
        <v>2620</v>
      </c>
      <c r="R2" s="20" t="s">
        <v>2621</v>
      </c>
      <c r="S2" s="20" t="s">
        <v>2622</v>
      </c>
      <c r="T2" s="20" t="s">
        <v>2623</v>
      </c>
      <c r="U2" s="21" t="s">
        <v>2615</v>
      </c>
      <c r="V2" s="22" t="s">
        <v>1686</v>
      </c>
    </row>
    <row r="3" spans="1:22" s="12" customFormat="1" ht="26.25">
      <c r="A3" s="23" t="s">
        <v>59</v>
      </c>
      <c r="B3" s="23" t="s">
        <v>17</v>
      </c>
      <c r="C3" s="23" t="s">
        <v>24</v>
      </c>
      <c r="D3" s="23" t="s">
        <v>19</v>
      </c>
      <c r="E3" s="23" t="s">
        <v>60</v>
      </c>
      <c r="F3" s="23" t="s">
        <v>61</v>
      </c>
      <c r="G3" s="23" t="s">
        <v>2624</v>
      </c>
      <c r="H3" s="23" t="str">
        <f>VLOOKUP(A3,'[2]실험실 명단(원본)'!$A$4:$J$791,9,0)</f>
        <v>화학/화공</v>
      </c>
      <c r="I3" s="23" t="str">
        <f>VLOOKUP(A3,'[2]실험실 명단(원본)'!$A$4:$J$791,10,0)</f>
        <v>188.37</v>
      </c>
      <c r="J3" s="23"/>
      <c r="K3" s="24" t="s">
        <v>62</v>
      </c>
      <c r="L3" s="25" t="s">
        <v>11</v>
      </c>
      <c r="M3" s="26" t="s">
        <v>2625</v>
      </c>
      <c r="N3" s="24" t="s">
        <v>2626</v>
      </c>
      <c r="O3" s="24" t="s">
        <v>2627</v>
      </c>
      <c r="P3" s="24" t="s">
        <v>1699</v>
      </c>
      <c r="Q3" s="25" t="s">
        <v>1426</v>
      </c>
      <c r="R3" s="26" t="s">
        <v>2628</v>
      </c>
      <c r="S3" s="24" t="s">
        <v>2626</v>
      </c>
      <c r="T3" s="27" t="s">
        <v>2629</v>
      </c>
      <c r="U3" s="23" t="s">
        <v>2630</v>
      </c>
      <c r="V3" s="28"/>
    </row>
    <row r="4" spans="1:22" s="12" customFormat="1" ht="26.25">
      <c r="A4" s="29" t="s">
        <v>74</v>
      </c>
      <c r="B4" s="29" t="s">
        <v>2566</v>
      </c>
      <c r="C4" s="29" t="s">
        <v>1544</v>
      </c>
      <c r="D4" s="29" t="s">
        <v>19</v>
      </c>
      <c r="E4" s="29" t="s">
        <v>1543</v>
      </c>
      <c r="F4" s="29" t="s">
        <v>1544</v>
      </c>
      <c r="G4" s="30" t="s">
        <v>1693</v>
      </c>
      <c r="H4" s="23" t="str">
        <f>VLOOKUP(A4,'[2]실험실 명단(원본)'!$A$4:$J$791,9,0)</f>
        <v>기계/물리</v>
      </c>
      <c r="I4" s="23" t="str">
        <f>VLOOKUP(A4,'[2]실험실 명단(원본)'!$A$4:$J$791,10,0)</f>
        <v>195.96</v>
      </c>
      <c r="J4" s="31"/>
      <c r="K4" s="32" t="s">
        <v>1545</v>
      </c>
      <c r="L4" s="32" t="s">
        <v>11</v>
      </c>
      <c r="M4" s="33" t="s">
        <v>2631</v>
      </c>
      <c r="N4" s="34" t="s">
        <v>2632</v>
      </c>
      <c r="O4" s="35">
        <v>1055151699</v>
      </c>
      <c r="P4" s="32" t="s">
        <v>1568</v>
      </c>
      <c r="Q4" s="32" t="s">
        <v>37</v>
      </c>
      <c r="R4" s="33" t="s">
        <v>2633</v>
      </c>
      <c r="S4" s="34" t="s">
        <v>2634</v>
      </c>
      <c r="T4" s="35">
        <v>1031603591</v>
      </c>
      <c r="U4" s="34" t="s">
        <v>2635</v>
      </c>
      <c r="V4" s="34"/>
    </row>
    <row r="5" spans="1:22" s="12" customFormat="1" ht="26.25">
      <c r="A5" s="36" t="s">
        <v>2636</v>
      </c>
      <c r="B5" s="36" t="s">
        <v>70</v>
      </c>
      <c r="C5" s="36" t="s">
        <v>70</v>
      </c>
      <c r="D5" s="36" t="s">
        <v>19</v>
      </c>
      <c r="E5" s="36" t="s">
        <v>1684</v>
      </c>
      <c r="F5" s="36" t="s">
        <v>2637</v>
      </c>
      <c r="G5" s="36" t="s">
        <v>1687</v>
      </c>
      <c r="H5" s="23" t="str">
        <f>VLOOKUP(A5,'[2]실험실 명단(원본)'!$A$4:$J$791,9,0)</f>
        <v>전기/전자</v>
      </c>
      <c r="I5" s="23">
        <f>VLOOKUP(A5,'[2]실험실 명단(원본)'!$A$4:$J$791,10,0)</f>
        <v>25.03</v>
      </c>
      <c r="J5" s="23"/>
      <c r="K5" s="36" t="s">
        <v>2638</v>
      </c>
      <c r="L5" s="32" t="s">
        <v>35</v>
      </c>
      <c r="M5" s="37" t="s">
        <v>2639</v>
      </c>
      <c r="N5" s="36" t="s">
        <v>2640</v>
      </c>
      <c r="O5" s="36" t="s">
        <v>2640</v>
      </c>
      <c r="P5" s="36" t="s">
        <v>2638</v>
      </c>
      <c r="Q5" s="32" t="s">
        <v>35</v>
      </c>
      <c r="R5" s="37" t="s">
        <v>2639</v>
      </c>
      <c r="S5" s="36" t="s">
        <v>2640</v>
      </c>
      <c r="T5" s="36" t="s">
        <v>2640</v>
      </c>
      <c r="U5" s="34"/>
      <c r="V5" s="38"/>
    </row>
    <row r="6" spans="1:22" s="12" customFormat="1" ht="26.25">
      <c r="A6" s="36" t="s">
        <v>2641</v>
      </c>
      <c r="B6" s="36" t="s">
        <v>70</v>
      </c>
      <c r="C6" s="36" t="s">
        <v>70</v>
      </c>
      <c r="D6" s="36" t="s">
        <v>19</v>
      </c>
      <c r="E6" s="36" t="s">
        <v>2642</v>
      </c>
      <c r="F6" s="36" t="s">
        <v>2643</v>
      </c>
      <c r="G6" s="36" t="s">
        <v>2644</v>
      </c>
      <c r="H6" s="23" t="str">
        <f>VLOOKUP(A6,'[2]실험실 명단(원본)'!$A$4:$J$791,9,0)</f>
        <v>기타(3D프린팅)</v>
      </c>
      <c r="I6" s="23">
        <f>VLOOKUP(A6,'[2]실험실 명단(원본)'!$A$4:$J$791,10,0)</f>
        <v>28.35</v>
      </c>
      <c r="J6" s="23"/>
      <c r="K6" s="36" t="s">
        <v>2645</v>
      </c>
      <c r="L6" s="32" t="s">
        <v>35</v>
      </c>
      <c r="M6" s="37" t="s">
        <v>2646</v>
      </c>
      <c r="N6" s="36" t="s">
        <v>2647</v>
      </c>
      <c r="O6" s="36" t="s">
        <v>2647</v>
      </c>
      <c r="P6" s="36" t="s">
        <v>2645</v>
      </c>
      <c r="Q6" s="32" t="s">
        <v>35</v>
      </c>
      <c r="R6" s="37" t="s">
        <v>2646</v>
      </c>
      <c r="S6" s="36" t="s">
        <v>2647</v>
      </c>
      <c r="T6" s="36" t="s">
        <v>2647</v>
      </c>
      <c r="U6" s="34"/>
      <c r="V6" s="38"/>
    </row>
    <row r="7" spans="1:22" s="12" customFormat="1" ht="26.25">
      <c r="A7" s="36" t="s">
        <v>2648</v>
      </c>
      <c r="B7" s="36" t="s">
        <v>70</v>
      </c>
      <c r="C7" s="36" t="s">
        <v>70</v>
      </c>
      <c r="D7" s="36" t="s">
        <v>19</v>
      </c>
      <c r="E7" s="36" t="s">
        <v>2649</v>
      </c>
      <c r="F7" s="36" t="s">
        <v>2650</v>
      </c>
      <c r="G7" s="36" t="s">
        <v>2651</v>
      </c>
      <c r="H7" s="23" t="str">
        <f>VLOOKUP(A7,'[2]실험실 명단(원본)'!$A$4:$J$791,9,0)</f>
        <v>전기/전자</v>
      </c>
      <c r="I7" s="23">
        <f>VLOOKUP(A7,'[2]실험실 명단(원본)'!$A$4:$J$791,10,0)</f>
        <v>25.03</v>
      </c>
      <c r="J7" s="23"/>
      <c r="K7" s="36" t="s">
        <v>2652</v>
      </c>
      <c r="L7" s="32" t="s">
        <v>35</v>
      </c>
      <c r="M7" s="37" t="s">
        <v>2653</v>
      </c>
      <c r="N7" s="36" t="s">
        <v>2654</v>
      </c>
      <c r="O7" s="36" t="s">
        <v>2654</v>
      </c>
      <c r="P7" s="36" t="s">
        <v>2652</v>
      </c>
      <c r="Q7" s="32" t="s">
        <v>35</v>
      </c>
      <c r="R7" s="37" t="s">
        <v>2653</v>
      </c>
      <c r="S7" s="36" t="s">
        <v>2654</v>
      </c>
      <c r="T7" s="36" t="s">
        <v>2654</v>
      </c>
      <c r="U7" s="34"/>
      <c r="V7" s="38"/>
    </row>
    <row r="8" spans="1:22" s="12" customFormat="1" ht="26.25">
      <c r="A8" s="29" t="s">
        <v>1410</v>
      </c>
      <c r="B8" s="29" t="s">
        <v>70</v>
      </c>
      <c r="C8" s="29" t="s">
        <v>70</v>
      </c>
      <c r="D8" s="29" t="s">
        <v>19</v>
      </c>
      <c r="E8" s="29" t="s">
        <v>1542</v>
      </c>
      <c r="F8" s="29" t="s">
        <v>96</v>
      </c>
      <c r="G8" s="30" t="s">
        <v>1688</v>
      </c>
      <c r="H8" s="23" t="str">
        <f>VLOOKUP(A8,'[2]실험실 명단(원본)'!$A$4:$J$791,9,0)</f>
        <v>화학/화공</v>
      </c>
      <c r="I8" s="23" t="str">
        <f>VLOOKUP(A8,'[2]실험실 명단(원본)'!$A$4:$J$791,10,0)</f>
        <v>57.91</v>
      </c>
      <c r="J8" s="23"/>
      <c r="K8" s="29" t="s">
        <v>97</v>
      </c>
      <c r="L8" s="32" t="s">
        <v>35</v>
      </c>
      <c r="M8" s="39" t="s">
        <v>2655</v>
      </c>
      <c r="N8" s="29" t="s">
        <v>2656</v>
      </c>
      <c r="O8" s="29" t="s">
        <v>2657</v>
      </c>
      <c r="P8" s="29" t="s">
        <v>97</v>
      </c>
      <c r="Q8" s="32" t="s">
        <v>35</v>
      </c>
      <c r="R8" s="39" t="s">
        <v>2655</v>
      </c>
      <c r="S8" s="29" t="s">
        <v>2656</v>
      </c>
      <c r="T8" s="29" t="s">
        <v>2657</v>
      </c>
      <c r="U8" s="34"/>
      <c r="V8" s="29"/>
    </row>
    <row r="9" spans="1:22" s="12" customFormat="1" ht="26.25">
      <c r="A9" s="40" t="s">
        <v>2658</v>
      </c>
      <c r="B9" s="29" t="s">
        <v>1575</v>
      </c>
      <c r="C9" s="29" t="s">
        <v>77</v>
      </c>
      <c r="D9" s="29" t="s">
        <v>19</v>
      </c>
      <c r="E9" s="29" t="s">
        <v>1694</v>
      </c>
      <c r="F9" s="40" t="s">
        <v>516</v>
      </c>
      <c r="G9" s="30" t="s">
        <v>1695</v>
      </c>
      <c r="H9" s="23" t="str">
        <f>VLOOKUP(A9,'[2]실험실 명단(원본)'!$A$4:$J$791,9,0)</f>
        <v>기계/물리</v>
      </c>
      <c r="I9" s="23" t="str">
        <f>VLOOKUP(A9,'[2]실험실 명단(원본)'!$A$4:$J$791,10,0)</f>
        <v>26.54</v>
      </c>
      <c r="J9" s="23"/>
      <c r="K9" s="41" t="s">
        <v>517</v>
      </c>
      <c r="L9" s="41" t="s">
        <v>11</v>
      </c>
      <c r="M9" s="41" t="s">
        <v>2659</v>
      </c>
      <c r="N9" s="41" t="s">
        <v>2660</v>
      </c>
      <c r="O9" s="41" t="s">
        <v>2661</v>
      </c>
      <c r="P9" s="41" t="s">
        <v>1696</v>
      </c>
      <c r="Q9" s="41" t="s">
        <v>1426</v>
      </c>
      <c r="R9" s="41" t="s">
        <v>2662</v>
      </c>
      <c r="S9" s="42" t="s">
        <v>2663</v>
      </c>
      <c r="T9" s="41" t="s">
        <v>2664</v>
      </c>
      <c r="U9" s="34" t="s">
        <v>2635</v>
      </c>
      <c r="V9" s="29"/>
    </row>
    <row r="10" spans="1:22" s="12" customFormat="1" ht="26.25">
      <c r="A10" s="29" t="s">
        <v>55</v>
      </c>
      <c r="B10" s="29" t="s">
        <v>17</v>
      </c>
      <c r="C10" s="29" t="s">
        <v>50</v>
      </c>
      <c r="D10" s="29" t="s">
        <v>19</v>
      </c>
      <c r="E10" s="29" t="s">
        <v>56</v>
      </c>
      <c r="F10" s="29" t="s">
        <v>57</v>
      </c>
      <c r="G10" s="30" t="s">
        <v>1697</v>
      </c>
      <c r="H10" s="23" t="str">
        <f>VLOOKUP(A10,'[2]실험실 명단(원본)'!$A$4:$J$791,9,0)</f>
        <v>기타(산업공학)</v>
      </c>
      <c r="I10" s="23" t="str">
        <f>VLOOKUP(A10,'[2]실험실 명단(원본)'!$A$4:$J$791,10,0)</f>
        <v>30.37</v>
      </c>
      <c r="J10" s="31"/>
      <c r="K10" s="43" t="s">
        <v>58</v>
      </c>
      <c r="L10" s="43" t="s">
        <v>11</v>
      </c>
      <c r="M10" s="44" t="s">
        <v>2665</v>
      </c>
      <c r="N10" s="45" t="s">
        <v>2666</v>
      </c>
      <c r="O10" s="46" t="s">
        <v>2667</v>
      </c>
      <c r="P10" s="45" t="s">
        <v>1698</v>
      </c>
      <c r="Q10" s="45" t="s">
        <v>10</v>
      </c>
      <c r="R10" s="47" t="s">
        <v>2668</v>
      </c>
      <c r="S10" s="45" t="s">
        <v>2666</v>
      </c>
      <c r="T10" s="46" t="s">
        <v>2669</v>
      </c>
      <c r="U10" s="34" t="s">
        <v>2670</v>
      </c>
      <c r="V10" s="29"/>
    </row>
    <row r="11" spans="1:22" s="12" customFormat="1" ht="26.25">
      <c r="A11" s="29" t="s">
        <v>53</v>
      </c>
      <c r="B11" s="29" t="s">
        <v>17</v>
      </c>
      <c r="C11" s="29" t="s">
        <v>50</v>
      </c>
      <c r="D11" s="29" t="s">
        <v>19</v>
      </c>
      <c r="E11" s="29" t="s">
        <v>54</v>
      </c>
      <c r="F11" s="29" t="s">
        <v>2671</v>
      </c>
      <c r="G11" s="30" t="s">
        <v>1700</v>
      </c>
      <c r="H11" s="23" t="str">
        <f>VLOOKUP(A11,'[2]실험실 명단(원본)'!$A$4:$J$791,9,0)</f>
        <v>전기/전자</v>
      </c>
      <c r="I11" s="23" t="str">
        <f>VLOOKUP(A11,'[2]실험실 명단(원본)'!$A$4:$J$791,10,0)</f>
        <v>24.54</v>
      </c>
      <c r="J11" s="31"/>
      <c r="K11" s="48" t="s">
        <v>52</v>
      </c>
      <c r="L11" s="48" t="s">
        <v>11</v>
      </c>
      <c r="M11" s="44" t="s">
        <v>2672</v>
      </c>
      <c r="N11" s="49" t="s">
        <v>2673</v>
      </c>
      <c r="O11" s="50" t="s">
        <v>2674</v>
      </c>
      <c r="P11" s="49" t="s">
        <v>1701</v>
      </c>
      <c r="Q11" s="49" t="s">
        <v>10</v>
      </c>
      <c r="R11" s="44" t="s">
        <v>2675</v>
      </c>
      <c r="S11" s="49" t="s">
        <v>2673</v>
      </c>
      <c r="T11" s="50" t="s">
        <v>2676</v>
      </c>
      <c r="U11" s="34"/>
      <c r="V11" s="29"/>
    </row>
    <row r="12" spans="1:22" s="12" customFormat="1" ht="26.25">
      <c r="A12" s="30" t="s">
        <v>1685</v>
      </c>
      <c r="B12" s="29" t="s">
        <v>17</v>
      </c>
      <c r="C12" s="29" t="s">
        <v>50</v>
      </c>
      <c r="D12" s="29" t="s">
        <v>19</v>
      </c>
      <c r="E12" s="29" t="s">
        <v>364</v>
      </c>
      <c r="F12" s="30" t="s">
        <v>2677</v>
      </c>
      <c r="G12" s="30" t="s">
        <v>1702</v>
      </c>
      <c r="H12" s="23" t="str">
        <f>VLOOKUP(A12,'[2]실험실 명단(원본)'!$A$4:$J$791,9,0)</f>
        <v>기계/물리</v>
      </c>
      <c r="I12" s="23" t="str">
        <f>VLOOKUP(A12,'[2]실험실 명단(원본)'!$A$4:$J$791,10,0)</f>
        <v>64.33</v>
      </c>
      <c r="J12" s="31"/>
      <c r="K12" s="43" t="s">
        <v>1365</v>
      </c>
      <c r="L12" s="43" t="s">
        <v>11</v>
      </c>
      <c r="M12" s="51" t="s">
        <v>2678</v>
      </c>
      <c r="N12" s="45" t="s">
        <v>2679</v>
      </c>
      <c r="O12" s="46" t="s">
        <v>2680</v>
      </c>
      <c r="P12" s="52" t="s">
        <v>1703</v>
      </c>
      <c r="Q12" s="52" t="s">
        <v>1426</v>
      </c>
      <c r="R12" s="51" t="s">
        <v>2681</v>
      </c>
      <c r="S12" s="53" t="s">
        <v>2682</v>
      </c>
      <c r="T12" s="54" t="s">
        <v>2683</v>
      </c>
      <c r="U12" s="34"/>
      <c r="V12" s="29"/>
    </row>
    <row r="13" spans="1:22" s="12" customFormat="1" ht="26.25">
      <c r="A13" s="24" t="s">
        <v>38</v>
      </c>
      <c r="B13" s="24" t="s">
        <v>9</v>
      </c>
      <c r="C13" s="24" t="s">
        <v>39</v>
      </c>
      <c r="D13" s="24" t="s">
        <v>19</v>
      </c>
      <c r="E13" s="24" t="s">
        <v>71</v>
      </c>
      <c r="F13" s="24" t="s">
        <v>2684</v>
      </c>
      <c r="G13" s="24" t="s">
        <v>1704</v>
      </c>
      <c r="H13" s="23" t="str">
        <f>VLOOKUP(A13,'[2]실험실 명단(원본)'!$A$4:$J$791,9,0)</f>
        <v>전기/전자</v>
      </c>
      <c r="I13" s="23" t="str">
        <f>VLOOKUP(A13,'[2]실험실 명단(원본)'!$A$4:$J$791,10,0)</f>
        <v>62.07</v>
      </c>
      <c r="J13" s="31" t="s">
        <v>2685</v>
      </c>
      <c r="K13" s="55" t="s">
        <v>40</v>
      </c>
      <c r="L13" s="55" t="s">
        <v>11</v>
      </c>
      <c r="M13" s="56" t="s">
        <v>2686</v>
      </c>
      <c r="N13" s="57" t="s">
        <v>2687</v>
      </c>
      <c r="O13" s="58" t="s">
        <v>2688</v>
      </c>
      <c r="P13" s="59" t="s">
        <v>1592</v>
      </c>
      <c r="Q13" s="60" t="s">
        <v>1426</v>
      </c>
      <c r="R13" s="61" t="s">
        <v>2689</v>
      </c>
      <c r="S13" s="57" t="s">
        <v>2687</v>
      </c>
      <c r="T13" s="62" t="s">
        <v>2690</v>
      </c>
      <c r="U13" s="57" t="s">
        <v>2670</v>
      </c>
      <c r="V13" s="57"/>
    </row>
    <row r="14" spans="1:22" s="12" customFormat="1" ht="26.25">
      <c r="A14" s="30" t="s">
        <v>2691</v>
      </c>
      <c r="B14" s="29" t="s">
        <v>1575</v>
      </c>
      <c r="C14" s="29" t="s">
        <v>1690</v>
      </c>
      <c r="D14" s="29" t="s">
        <v>19</v>
      </c>
      <c r="E14" s="29" t="s">
        <v>379</v>
      </c>
      <c r="F14" s="30" t="s">
        <v>2692</v>
      </c>
      <c r="G14" s="30" t="s">
        <v>1691</v>
      </c>
      <c r="H14" s="23" t="str">
        <f>VLOOKUP(A14,'[2]실험실 명단(원본)'!$A$4:$J$791,9,0)</f>
        <v>기계/물리</v>
      </c>
      <c r="I14" s="23" t="str">
        <f>VLOOKUP(A14,'[2]실험실 명단(원본)'!$A$4:$J$791,10,0)</f>
        <v>27.94</v>
      </c>
      <c r="J14" s="23"/>
      <c r="K14" s="41" t="s">
        <v>142</v>
      </c>
      <c r="L14" s="41" t="s">
        <v>11</v>
      </c>
      <c r="M14" s="41" t="s">
        <v>2693</v>
      </c>
      <c r="N14" s="41" t="s">
        <v>2694</v>
      </c>
      <c r="O14" s="41" t="s">
        <v>2695</v>
      </c>
      <c r="P14" s="63" t="s">
        <v>2696</v>
      </c>
      <c r="Q14" s="63" t="s">
        <v>1426</v>
      </c>
      <c r="R14" s="64" t="s">
        <v>2697</v>
      </c>
      <c r="S14" s="65" t="s">
        <v>2698</v>
      </c>
      <c r="T14" s="63" t="s">
        <v>2699</v>
      </c>
      <c r="U14" s="34" t="s">
        <v>2635</v>
      </c>
      <c r="V14" s="29"/>
    </row>
    <row r="15" spans="1:22" s="12" customFormat="1" ht="26.25">
      <c r="A15" s="29" t="s">
        <v>2700</v>
      </c>
      <c r="B15" s="29" t="s">
        <v>70</v>
      </c>
      <c r="C15" s="29" t="s">
        <v>70</v>
      </c>
      <c r="D15" s="29" t="s">
        <v>19</v>
      </c>
      <c r="E15" s="29" t="s">
        <v>1207</v>
      </c>
      <c r="F15" s="29" t="s">
        <v>2701</v>
      </c>
      <c r="G15" s="30" t="s">
        <v>1706</v>
      </c>
      <c r="H15" s="23" t="str">
        <f>VLOOKUP(A15,'[2]실험실 명단(원본)'!$A$4:$J$791,9,0)</f>
        <v>기타(3D프린팅)</v>
      </c>
      <c r="I15" s="23" t="str">
        <f>VLOOKUP(A15,'[2]실험실 명단(원본)'!$A$4:$J$791,10,0)</f>
        <v>73.97</v>
      </c>
      <c r="J15" s="23"/>
      <c r="K15" s="29" t="s">
        <v>1689</v>
      </c>
      <c r="L15" s="32" t="s">
        <v>13</v>
      </c>
      <c r="M15" s="39" t="s">
        <v>2702</v>
      </c>
      <c r="N15" s="29" t="s">
        <v>2703</v>
      </c>
      <c r="O15" s="29" t="s">
        <v>2704</v>
      </c>
      <c r="P15" s="29" t="s">
        <v>1689</v>
      </c>
      <c r="Q15" s="32" t="s">
        <v>13</v>
      </c>
      <c r="R15" s="39" t="s">
        <v>2702</v>
      </c>
      <c r="S15" s="29" t="s">
        <v>2703</v>
      </c>
      <c r="T15" s="29" t="s">
        <v>2704</v>
      </c>
      <c r="U15" s="34"/>
      <c r="V15" s="29"/>
    </row>
    <row r="16" spans="1:22" s="12" customFormat="1" ht="26.25">
      <c r="A16" s="29" t="s">
        <v>41</v>
      </c>
      <c r="B16" s="29" t="s">
        <v>1576</v>
      </c>
      <c r="C16" s="29" t="s">
        <v>119</v>
      </c>
      <c r="D16" s="29" t="s">
        <v>19</v>
      </c>
      <c r="E16" s="29">
        <v>302</v>
      </c>
      <c r="F16" s="29" t="s">
        <v>42</v>
      </c>
      <c r="G16" s="30" t="s">
        <v>1707</v>
      </c>
      <c r="H16" s="23" t="str">
        <f>VLOOKUP(A16,'[2]실험실 명단(원본)'!$A$4:$J$791,9,0)</f>
        <v>기타(컴퓨터)</v>
      </c>
      <c r="I16" s="23" t="str">
        <f>VLOOKUP(A16,'[2]실험실 명단(원본)'!$A$4:$J$791,10,0)</f>
        <v>123.5</v>
      </c>
      <c r="J16" s="31"/>
      <c r="K16" s="55" t="s">
        <v>43</v>
      </c>
      <c r="L16" s="55" t="s">
        <v>11</v>
      </c>
      <c r="M16" s="66" t="s">
        <v>2705</v>
      </c>
      <c r="N16" s="57" t="s">
        <v>2706</v>
      </c>
      <c r="O16" s="67" t="s">
        <v>2707</v>
      </c>
      <c r="P16" s="59" t="s">
        <v>2708</v>
      </c>
      <c r="Q16" s="55" t="s">
        <v>10</v>
      </c>
      <c r="R16" s="68" t="s">
        <v>2709</v>
      </c>
      <c r="S16" s="59" t="s">
        <v>2710</v>
      </c>
      <c r="T16" s="69" t="s">
        <v>2711</v>
      </c>
      <c r="U16" s="57" t="s">
        <v>2670</v>
      </c>
      <c r="V16" s="70"/>
    </row>
    <row r="17" spans="1:22" s="12" customFormat="1" ht="26.25">
      <c r="A17" s="36" t="s">
        <v>2712</v>
      </c>
      <c r="B17" s="36" t="s">
        <v>2713</v>
      </c>
      <c r="C17" s="36" t="s">
        <v>2714</v>
      </c>
      <c r="D17" s="36" t="s">
        <v>2715</v>
      </c>
      <c r="E17" s="36">
        <v>313</v>
      </c>
      <c r="F17" s="71" t="s">
        <v>2716</v>
      </c>
      <c r="G17" s="36" t="s">
        <v>2717</v>
      </c>
      <c r="H17" s="23" t="str">
        <f>VLOOKUP(A17,'[2]실험실 명단(원본)'!$A$4:$J$791,9,0)</f>
        <v>전기/전자</v>
      </c>
      <c r="I17" s="23" t="str">
        <f>VLOOKUP(A17,'[2]실험실 명단(원본)'!$A$4:$J$791,10,0)</f>
        <v>102.9</v>
      </c>
      <c r="J17" s="23"/>
      <c r="K17" s="29" t="s">
        <v>2718</v>
      </c>
      <c r="L17" s="32" t="s">
        <v>11</v>
      </c>
      <c r="M17" s="29" t="s">
        <v>2719</v>
      </c>
      <c r="N17" s="29" t="s">
        <v>2720</v>
      </c>
      <c r="O17" s="29" t="s">
        <v>2721</v>
      </c>
      <c r="P17" s="29" t="s">
        <v>2722</v>
      </c>
      <c r="Q17" s="32" t="s">
        <v>1426</v>
      </c>
      <c r="R17" s="29" t="s">
        <v>2723</v>
      </c>
      <c r="S17" s="29" t="s">
        <v>2724</v>
      </c>
      <c r="T17" s="72" t="s">
        <v>2725</v>
      </c>
      <c r="U17" s="34" t="s">
        <v>2670</v>
      </c>
      <c r="V17" s="38"/>
    </row>
    <row r="18" spans="1:22" s="12" customFormat="1" ht="26.25">
      <c r="A18" s="29" t="s">
        <v>1541</v>
      </c>
      <c r="B18" s="29" t="s">
        <v>1573</v>
      </c>
      <c r="C18" s="29" t="s">
        <v>1540</v>
      </c>
      <c r="D18" s="29" t="s">
        <v>19</v>
      </c>
      <c r="E18" s="29">
        <v>402</v>
      </c>
      <c r="F18" s="29" t="s">
        <v>2726</v>
      </c>
      <c r="G18" s="30" t="s">
        <v>1708</v>
      </c>
      <c r="H18" s="23" t="str">
        <f>VLOOKUP(A18,'[2]실험실 명단(원본)'!$A$4:$J$791,9,0)</f>
        <v>전기/전자</v>
      </c>
      <c r="I18" s="23" t="str">
        <f>VLOOKUP(A18,'[2]실험실 명단(원본)'!$A$4:$J$791,10,0)</f>
        <v>264.97</v>
      </c>
      <c r="J18" s="31"/>
      <c r="K18" s="29" t="s">
        <v>2727</v>
      </c>
      <c r="L18" s="32" t="s">
        <v>11</v>
      </c>
      <c r="M18" s="29" t="s">
        <v>2728</v>
      </c>
      <c r="N18" s="29" t="s">
        <v>2729</v>
      </c>
      <c r="O18" s="29" t="s">
        <v>2730</v>
      </c>
      <c r="P18" s="29" t="s">
        <v>2731</v>
      </c>
      <c r="Q18" s="32" t="s">
        <v>10</v>
      </c>
      <c r="R18" s="73" t="s">
        <v>2732</v>
      </c>
      <c r="S18" s="29" t="s">
        <v>2733</v>
      </c>
      <c r="T18" s="29" t="s">
        <v>2734</v>
      </c>
      <c r="U18" s="34" t="s">
        <v>2635</v>
      </c>
      <c r="V18" s="29"/>
    </row>
    <row r="19" spans="1:22" s="12" customFormat="1" ht="26.25">
      <c r="A19" s="29" t="s">
        <v>36</v>
      </c>
      <c r="B19" s="29" t="s">
        <v>9</v>
      </c>
      <c r="C19" s="29" t="s">
        <v>21</v>
      </c>
      <c r="D19" s="29" t="s">
        <v>19</v>
      </c>
      <c r="E19" s="29">
        <v>406</v>
      </c>
      <c r="F19" s="29" t="s">
        <v>21</v>
      </c>
      <c r="G19" s="30" t="s">
        <v>1709</v>
      </c>
      <c r="H19" s="23" t="str">
        <f>VLOOKUP(A19,'[2]실험실 명단(원본)'!$A$4:$J$791,9,0)</f>
        <v>전기/전자</v>
      </c>
      <c r="I19" s="23" t="str">
        <f>VLOOKUP(A19,'[2]실험실 명단(원본)'!$A$4:$J$791,10,0)</f>
        <v>141.38</v>
      </c>
      <c r="J19" s="31"/>
      <c r="K19" s="29" t="s">
        <v>22</v>
      </c>
      <c r="L19" s="32" t="s">
        <v>11</v>
      </c>
      <c r="M19" s="74" t="s">
        <v>2735</v>
      </c>
      <c r="N19" s="29" t="s">
        <v>2736</v>
      </c>
      <c r="O19" s="29" t="s">
        <v>2737</v>
      </c>
      <c r="P19" s="29" t="s">
        <v>1710</v>
      </c>
      <c r="Q19" s="32" t="s">
        <v>1426</v>
      </c>
      <c r="R19" s="74" t="s">
        <v>2738</v>
      </c>
      <c r="S19" s="75" t="s">
        <v>2739</v>
      </c>
      <c r="T19" s="29" t="s">
        <v>2740</v>
      </c>
      <c r="U19" s="34" t="s">
        <v>2635</v>
      </c>
      <c r="V19" s="29"/>
    </row>
    <row r="20" spans="1:22" s="12" customFormat="1" ht="26.25">
      <c r="A20" s="40" t="s">
        <v>2741</v>
      </c>
      <c r="B20" s="29" t="s">
        <v>1573</v>
      </c>
      <c r="C20" s="29" t="s">
        <v>1540</v>
      </c>
      <c r="D20" s="29" t="s">
        <v>19</v>
      </c>
      <c r="E20" s="29">
        <v>408</v>
      </c>
      <c r="F20" s="40" t="s">
        <v>2726</v>
      </c>
      <c r="G20" s="30" t="s">
        <v>1711</v>
      </c>
      <c r="H20" s="23" t="str">
        <f>VLOOKUP(A20,'[2]실험실 명단(원본)'!$A$4:$J$791,9,0)</f>
        <v>전기/전자</v>
      </c>
      <c r="I20" s="23" t="str">
        <f>VLOOKUP(A20,'[2]실험실 명단(원본)'!$A$4:$J$791,10,0)</f>
        <v>145.15</v>
      </c>
      <c r="J20" s="31"/>
      <c r="K20" s="29" t="s">
        <v>2727</v>
      </c>
      <c r="L20" s="32" t="s">
        <v>11</v>
      </c>
      <c r="M20" s="29" t="s">
        <v>2728</v>
      </c>
      <c r="N20" s="29" t="s">
        <v>2729</v>
      </c>
      <c r="O20" s="29" t="s">
        <v>2730</v>
      </c>
      <c r="P20" s="29" t="s">
        <v>2731</v>
      </c>
      <c r="Q20" s="32" t="s">
        <v>10</v>
      </c>
      <c r="R20" s="73" t="s">
        <v>2732</v>
      </c>
      <c r="S20" s="29" t="s">
        <v>2733</v>
      </c>
      <c r="T20" s="29" t="s">
        <v>2734</v>
      </c>
      <c r="U20" s="34" t="s">
        <v>2635</v>
      </c>
      <c r="V20" s="29"/>
    </row>
    <row r="21" spans="1:22" s="12" customFormat="1" ht="26.25">
      <c r="A21" s="29" t="s">
        <v>26</v>
      </c>
      <c r="B21" s="29" t="s">
        <v>17</v>
      </c>
      <c r="C21" s="29" t="s">
        <v>27</v>
      </c>
      <c r="D21" s="29" t="s">
        <v>19</v>
      </c>
      <c r="E21" s="29">
        <v>421</v>
      </c>
      <c r="F21" s="29" t="s">
        <v>27</v>
      </c>
      <c r="G21" s="30" t="s">
        <v>1712</v>
      </c>
      <c r="H21" s="23" t="str">
        <f>VLOOKUP(A21,'[2]실험실 명단(원본)'!$A$4:$J$791,9,0)</f>
        <v>건축/환경</v>
      </c>
      <c r="I21" s="23" t="str">
        <f>VLOOKUP(A21,'[2]실험실 명단(원본)'!$A$4:$J$791,10,0)</f>
        <v>268.2</v>
      </c>
      <c r="J21" s="31"/>
      <c r="K21" s="48" t="s">
        <v>28</v>
      </c>
      <c r="L21" s="48" t="s">
        <v>11</v>
      </c>
      <c r="M21" s="76" t="s">
        <v>2742</v>
      </c>
      <c r="N21" s="49" t="s">
        <v>2743</v>
      </c>
      <c r="O21" s="50">
        <v>1034260005</v>
      </c>
      <c r="P21" s="48" t="s">
        <v>1713</v>
      </c>
      <c r="Q21" s="48" t="s">
        <v>1714</v>
      </c>
      <c r="R21" s="77" t="s">
        <v>2744</v>
      </c>
      <c r="S21" s="49" t="s">
        <v>2743</v>
      </c>
      <c r="T21" s="50" t="s">
        <v>2745</v>
      </c>
      <c r="U21" s="34"/>
      <c r="V21" s="29"/>
    </row>
    <row r="22" spans="1:22" s="12" customFormat="1" ht="26.25">
      <c r="A22" s="29" t="s">
        <v>31</v>
      </c>
      <c r="B22" s="29" t="s">
        <v>9</v>
      </c>
      <c r="C22" s="29" t="s">
        <v>32</v>
      </c>
      <c r="D22" s="29" t="s">
        <v>19</v>
      </c>
      <c r="E22" s="29">
        <v>415</v>
      </c>
      <c r="F22" s="29" t="s">
        <v>33</v>
      </c>
      <c r="G22" s="30" t="s">
        <v>1715</v>
      </c>
      <c r="H22" s="23" t="str">
        <f>VLOOKUP(A22,'[2]실험실 명단(원본)'!$A$4:$J$791,9,0)</f>
        <v>건축/환경</v>
      </c>
      <c r="I22" s="23" t="str">
        <f>VLOOKUP(A22,'[2]실험실 명단(원본)'!$A$4:$J$791,10,0)</f>
        <v>48.6</v>
      </c>
      <c r="J22" s="31"/>
      <c r="K22" s="29" t="s">
        <v>34</v>
      </c>
      <c r="L22" s="32" t="s">
        <v>11</v>
      </c>
      <c r="M22" s="74" t="s">
        <v>2746</v>
      </c>
      <c r="N22" s="29" t="s">
        <v>2747</v>
      </c>
      <c r="O22" s="29" t="s">
        <v>2748</v>
      </c>
      <c r="P22" s="29" t="s">
        <v>34</v>
      </c>
      <c r="Q22" s="32" t="s">
        <v>37</v>
      </c>
      <c r="R22" s="74" t="s">
        <v>2746</v>
      </c>
      <c r="S22" s="29" t="s">
        <v>2747</v>
      </c>
      <c r="T22" s="29" t="s">
        <v>2748</v>
      </c>
      <c r="U22" s="34" t="s">
        <v>2635</v>
      </c>
      <c r="V22" s="29"/>
    </row>
    <row r="23" spans="1:22" s="12" customFormat="1" ht="26.25">
      <c r="A23" s="29" t="s">
        <v>16</v>
      </c>
      <c r="B23" s="29" t="s">
        <v>17</v>
      </c>
      <c r="C23" s="29" t="s">
        <v>18</v>
      </c>
      <c r="D23" s="29" t="s">
        <v>19</v>
      </c>
      <c r="E23" s="29">
        <v>523</v>
      </c>
      <c r="F23" s="29" t="s">
        <v>20</v>
      </c>
      <c r="G23" s="30" t="s">
        <v>1716</v>
      </c>
      <c r="H23" s="23" t="str">
        <f>VLOOKUP(A23,'[2]실험실 명단(원본)'!$A$4:$J$791,9,0)</f>
        <v>화학/화공</v>
      </c>
      <c r="I23" s="23" t="str">
        <f>VLOOKUP(A23,'[2]실험실 명단(원본)'!$A$4:$J$791,10,0)</f>
        <v>103.99</v>
      </c>
      <c r="J23" s="31"/>
      <c r="K23" s="78" t="s">
        <v>1717</v>
      </c>
      <c r="L23" s="78" t="s">
        <v>35</v>
      </c>
      <c r="M23" s="79" t="s">
        <v>2749</v>
      </c>
      <c r="N23" s="78" t="s">
        <v>2750</v>
      </c>
      <c r="O23" s="80" t="s">
        <v>2751</v>
      </c>
      <c r="P23" s="78" t="s">
        <v>2752</v>
      </c>
      <c r="Q23" s="78" t="s">
        <v>35</v>
      </c>
      <c r="R23" s="79" t="s">
        <v>2753</v>
      </c>
      <c r="S23" s="78" t="s">
        <v>2754</v>
      </c>
      <c r="T23" s="80" t="s">
        <v>2755</v>
      </c>
      <c r="U23" s="34" t="s">
        <v>2670</v>
      </c>
      <c r="V23" s="29"/>
    </row>
    <row r="24" spans="1:22" s="12" customFormat="1" ht="26.25">
      <c r="A24" s="81" t="s">
        <v>2756</v>
      </c>
      <c r="B24" s="82" t="s">
        <v>17</v>
      </c>
      <c r="C24" s="82" t="s">
        <v>50</v>
      </c>
      <c r="D24" s="82" t="s">
        <v>19</v>
      </c>
      <c r="E24" s="82" t="s">
        <v>1718</v>
      </c>
      <c r="F24" s="81" t="s">
        <v>2757</v>
      </c>
      <c r="G24" s="81" t="s">
        <v>1719</v>
      </c>
      <c r="H24" s="83" t="str">
        <f>VLOOKUP(A24,'[2]실험실 명단(원본)'!$A$4:$J$791,9,0)</f>
        <v>화학/화공</v>
      </c>
      <c r="I24" s="83" t="str">
        <f>VLOOKUP(A24,'[2]실험실 명단(원본)'!$A$4:$J$791,10,0)</f>
        <v>23.78</v>
      </c>
      <c r="J24" s="84"/>
      <c r="K24" s="85" t="s">
        <v>1720</v>
      </c>
      <c r="L24" s="85" t="s">
        <v>35</v>
      </c>
      <c r="M24" s="86"/>
      <c r="N24" s="87"/>
      <c r="O24" s="88" t="s">
        <v>2758</v>
      </c>
      <c r="P24" s="89" t="s">
        <v>1721</v>
      </c>
      <c r="Q24" s="87" t="s">
        <v>35</v>
      </c>
      <c r="R24" s="86" t="s">
        <v>2759</v>
      </c>
      <c r="S24" s="90"/>
      <c r="T24" s="91" t="s">
        <v>2760</v>
      </c>
      <c r="U24" s="92" t="s">
        <v>2761</v>
      </c>
      <c r="V24" s="82" t="s">
        <v>2762</v>
      </c>
    </row>
    <row r="25" spans="1:22" s="12" customFormat="1" ht="26.25">
      <c r="A25" s="29" t="s">
        <v>46</v>
      </c>
      <c r="B25" s="29" t="s">
        <v>1573</v>
      </c>
      <c r="C25" s="29" t="s">
        <v>47</v>
      </c>
      <c r="D25" s="29" t="s">
        <v>19</v>
      </c>
      <c r="E25" s="29">
        <v>503</v>
      </c>
      <c r="F25" s="29" t="s">
        <v>2763</v>
      </c>
      <c r="G25" s="30" t="s">
        <v>2764</v>
      </c>
      <c r="H25" s="23" t="str">
        <f>VLOOKUP(A25,'[2]실험실 명단(원본)'!$A$4:$J$791,9,0)</f>
        <v>전기/전자</v>
      </c>
      <c r="I25" s="23" t="str">
        <f>VLOOKUP(A25,'[2]실험실 명단(원본)'!$A$4:$J$791,10,0)</f>
        <v>14.94</v>
      </c>
      <c r="J25" s="31"/>
      <c r="K25" s="29" t="s">
        <v>48</v>
      </c>
      <c r="L25" s="32" t="s">
        <v>11</v>
      </c>
      <c r="M25" s="29" t="s">
        <v>2765</v>
      </c>
      <c r="N25" s="29" t="s">
        <v>2766</v>
      </c>
      <c r="O25" s="29" t="s">
        <v>2767</v>
      </c>
      <c r="P25" s="29" t="s">
        <v>1705</v>
      </c>
      <c r="Q25" s="32" t="s">
        <v>1426</v>
      </c>
      <c r="R25" s="29" t="s">
        <v>2768</v>
      </c>
      <c r="S25" s="29" t="s">
        <v>2769</v>
      </c>
      <c r="T25" s="29" t="s">
        <v>2770</v>
      </c>
      <c r="U25" s="34" t="s">
        <v>2635</v>
      </c>
      <c r="V25" s="29"/>
    </row>
    <row r="26" spans="1:22" s="99" customFormat="1" ht="26.25">
      <c r="A26" s="93" t="s">
        <v>2771</v>
      </c>
      <c r="B26" s="94" t="s">
        <v>1572</v>
      </c>
      <c r="C26" s="94" t="s">
        <v>313</v>
      </c>
      <c r="D26" s="94" t="s">
        <v>1722</v>
      </c>
      <c r="E26" s="94" t="s">
        <v>1501</v>
      </c>
      <c r="F26" s="93" t="s">
        <v>2772</v>
      </c>
      <c r="G26" s="95" t="s">
        <v>1723</v>
      </c>
      <c r="H26" s="96" t="str">
        <f>VLOOKUP(A26,'[2]실험실 명단(원본)'!$A$4:$J$791,9,0)</f>
        <v>건축/환경</v>
      </c>
      <c r="I26" s="96" t="str">
        <f>VLOOKUP(A26,'[2]실험실 명단(원본)'!$A$4:$J$791,10,0)</f>
        <v>235.58</v>
      </c>
      <c r="J26" s="96"/>
      <c r="K26" s="94"/>
      <c r="L26" s="97"/>
      <c r="M26" s="94"/>
      <c r="N26" s="94"/>
      <c r="O26" s="94"/>
      <c r="P26" s="97"/>
      <c r="Q26" s="97"/>
      <c r="R26" s="98"/>
      <c r="S26" s="97"/>
      <c r="T26" s="97"/>
      <c r="U26" s="97" t="s">
        <v>2635</v>
      </c>
      <c r="V26" s="94" t="s">
        <v>2773</v>
      </c>
    </row>
    <row r="27" spans="1:22" s="12" customFormat="1" ht="26.25">
      <c r="A27" s="40" t="s">
        <v>2774</v>
      </c>
      <c r="B27" s="29" t="s">
        <v>1572</v>
      </c>
      <c r="C27" s="29" t="s">
        <v>298</v>
      </c>
      <c r="D27" s="29" t="s">
        <v>1722</v>
      </c>
      <c r="E27" s="29" t="s">
        <v>407</v>
      </c>
      <c r="F27" s="40" t="s">
        <v>2775</v>
      </c>
      <c r="G27" s="30" t="s">
        <v>1724</v>
      </c>
      <c r="H27" s="23" t="str">
        <f>VLOOKUP(A27,'[2]실험실 명단(원본)'!$A$4:$J$791,9,0)</f>
        <v>건축/환경</v>
      </c>
      <c r="I27" s="23" t="str">
        <f>VLOOKUP(A27,'[2]실험실 명단(원본)'!$A$4:$J$791,10,0)</f>
        <v>129.87</v>
      </c>
      <c r="J27" s="23"/>
      <c r="K27" s="29" t="s">
        <v>2465</v>
      </c>
      <c r="L27" s="55" t="s">
        <v>11</v>
      </c>
      <c r="M27" s="74" t="s">
        <v>2776</v>
      </c>
      <c r="N27" s="29" t="s">
        <v>2777</v>
      </c>
      <c r="O27" s="29" t="s">
        <v>2778</v>
      </c>
      <c r="P27" s="29" t="s">
        <v>2779</v>
      </c>
      <c r="Q27" s="55" t="s">
        <v>10</v>
      </c>
      <c r="R27" s="74" t="s">
        <v>2780</v>
      </c>
      <c r="S27" s="29" t="s">
        <v>2781</v>
      </c>
      <c r="T27" s="29" t="s">
        <v>2782</v>
      </c>
      <c r="U27" s="55" t="s">
        <v>2670</v>
      </c>
      <c r="V27" s="29" t="s">
        <v>2783</v>
      </c>
    </row>
    <row r="28" spans="1:22" s="12" customFormat="1" ht="26.25">
      <c r="A28" s="40" t="s">
        <v>2784</v>
      </c>
      <c r="B28" s="29" t="s">
        <v>1572</v>
      </c>
      <c r="C28" s="29" t="s">
        <v>298</v>
      </c>
      <c r="D28" s="29" t="s">
        <v>1722</v>
      </c>
      <c r="E28" s="29" t="s">
        <v>1207</v>
      </c>
      <c r="F28" s="40" t="s">
        <v>2785</v>
      </c>
      <c r="G28" s="30" t="s">
        <v>1725</v>
      </c>
      <c r="H28" s="23" t="str">
        <f>VLOOKUP(A28,'[2]실험실 명단(원본)'!$A$4:$J$791,9,0)</f>
        <v>건축/환경</v>
      </c>
      <c r="I28" s="23" t="str">
        <f>VLOOKUP(A28,'[2]실험실 명단(원본)'!$A$4:$J$791,10,0)</f>
        <v>249.79</v>
      </c>
      <c r="J28" s="23"/>
      <c r="K28" s="29" t="s">
        <v>2465</v>
      </c>
      <c r="L28" s="55" t="s">
        <v>11</v>
      </c>
      <c r="M28" s="74" t="s">
        <v>2776</v>
      </c>
      <c r="N28" s="29" t="s">
        <v>2777</v>
      </c>
      <c r="O28" s="29" t="s">
        <v>2778</v>
      </c>
      <c r="P28" s="29" t="s">
        <v>2779</v>
      </c>
      <c r="Q28" s="55" t="s">
        <v>10</v>
      </c>
      <c r="R28" s="74" t="s">
        <v>2780</v>
      </c>
      <c r="S28" s="29" t="s">
        <v>2781</v>
      </c>
      <c r="T28" s="29" t="s">
        <v>2782</v>
      </c>
      <c r="U28" s="55" t="s">
        <v>2670</v>
      </c>
      <c r="V28" s="29" t="s">
        <v>2783</v>
      </c>
    </row>
    <row r="29" spans="1:22" s="12" customFormat="1" ht="26.25">
      <c r="A29" s="40" t="s">
        <v>2786</v>
      </c>
      <c r="B29" s="29" t="s">
        <v>1572</v>
      </c>
      <c r="C29" s="29" t="s">
        <v>298</v>
      </c>
      <c r="D29" s="29" t="s">
        <v>1722</v>
      </c>
      <c r="E29" s="29" t="s">
        <v>1527</v>
      </c>
      <c r="F29" s="40" t="s">
        <v>2785</v>
      </c>
      <c r="G29" s="30" t="s">
        <v>1726</v>
      </c>
      <c r="H29" s="23" t="str">
        <f>VLOOKUP(A29,'[2]실험실 명단(원본)'!$A$4:$J$791,9,0)</f>
        <v>건축/환경</v>
      </c>
      <c r="I29" s="23" t="str">
        <f>VLOOKUP(A29,'[2]실험실 명단(원본)'!$A$4:$J$791,10,0)</f>
        <v>329.74</v>
      </c>
      <c r="J29" s="23"/>
      <c r="K29" s="29" t="s">
        <v>2465</v>
      </c>
      <c r="L29" s="55" t="s">
        <v>11</v>
      </c>
      <c r="M29" s="74" t="s">
        <v>2776</v>
      </c>
      <c r="N29" s="29" t="s">
        <v>2777</v>
      </c>
      <c r="O29" s="29" t="s">
        <v>2778</v>
      </c>
      <c r="P29" s="29" t="s">
        <v>2779</v>
      </c>
      <c r="Q29" s="55" t="s">
        <v>10</v>
      </c>
      <c r="R29" s="74" t="s">
        <v>2780</v>
      </c>
      <c r="S29" s="29" t="s">
        <v>2781</v>
      </c>
      <c r="T29" s="29" t="s">
        <v>2782</v>
      </c>
      <c r="U29" s="55" t="s">
        <v>2670</v>
      </c>
      <c r="V29" s="29" t="s">
        <v>2783</v>
      </c>
    </row>
    <row r="30" spans="1:22" s="12" customFormat="1" ht="26.25">
      <c r="A30" s="40" t="s">
        <v>2787</v>
      </c>
      <c r="B30" s="29" t="s">
        <v>1572</v>
      </c>
      <c r="C30" s="29" t="s">
        <v>298</v>
      </c>
      <c r="D30" s="29" t="s">
        <v>1722</v>
      </c>
      <c r="E30" s="29" t="s">
        <v>1727</v>
      </c>
      <c r="F30" s="40" t="s">
        <v>2785</v>
      </c>
      <c r="G30" s="30" t="s">
        <v>1728</v>
      </c>
      <c r="H30" s="23" t="str">
        <f>VLOOKUP(A30,'[2]실험실 명단(원본)'!$A$4:$J$791,9,0)</f>
        <v>건축/환경</v>
      </c>
      <c r="I30" s="23" t="str">
        <f>VLOOKUP(A30,'[2]실험실 명단(원본)'!$A$4:$J$791,10,0)</f>
        <v>342.15</v>
      </c>
      <c r="J30" s="23"/>
      <c r="K30" s="29" t="s">
        <v>2465</v>
      </c>
      <c r="L30" s="55" t="s">
        <v>11</v>
      </c>
      <c r="M30" s="74" t="s">
        <v>2776</v>
      </c>
      <c r="N30" s="29" t="s">
        <v>2777</v>
      </c>
      <c r="O30" s="29" t="s">
        <v>2778</v>
      </c>
      <c r="P30" s="29" t="s">
        <v>2779</v>
      </c>
      <c r="Q30" s="55" t="s">
        <v>10</v>
      </c>
      <c r="R30" s="74" t="s">
        <v>2780</v>
      </c>
      <c r="S30" s="29" t="s">
        <v>2781</v>
      </c>
      <c r="T30" s="29" t="s">
        <v>2782</v>
      </c>
      <c r="U30" s="55" t="s">
        <v>2670</v>
      </c>
      <c r="V30" s="29" t="s">
        <v>2783</v>
      </c>
    </row>
    <row r="31" spans="1:22" s="12" customFormat="1" ht="26.25">
      <c r="A31" s="40" t="s">
        <v>2788</v>
      </c>
      <c r="B31" s="29" t="s">
        <v>1572</v>
      </c>
      <c r="C31" s="29" t="s">
        <v>298</v>
      </c>
      <c r="D31" s="29" t="s">
        <v>1722</v>
      </c>
      <c r="E31" s="29" t="s">
        <v>1729</v>
      </c>
      <c r="F31" s="40" t="s">
        <v>2785</v>
      </c>
      <c r="G31" s="30" t="s">
        <v>1730</v>
      </c>
      <c r="H31" s="23" t="str">
        <f>VLOOKUP(A31,'[2]실험실 명단(원본)'!$A$4:$J$791,9,0)</f>
        <v>건축/환경</v>
      </c>
      <c r="I31" s="23" t="str">
        <f>VLOOKUP(A31,'[2]실험실 명단(원본)'!$A$4:$J$791,10,0)</f>
        <v>317.38</v>
      </c>
      <c r="J31" s="23"/>
      <c r="K31" s="29" t="s">
        <v>2465</v>
      </c>
      <c r="L31" s="55" t="s">
        <v>11</v>
      </c>
      <c r="M31" s="74" t="s">
        <v>2776</v>
      </c>
      <c r="N31" s="29" t="s">
        <v>2777</v>
      </c>
      <c r="O31" s="29" t="s">
        <v>2778</v>
      </c>
      <c r="P31" s="29" t="s">
        <v>2779</v>
      </c>
      <c r="Q31" s="55" t="s">
        <v>10</v>
      </c>
      <c r="R31" s="74" t="s">
        <v>2780</v>
      </c>
      <c r="S31" s="29" t="s">
        <v>2781</v>
      </c>
      <c r="T31" s="29" t="s">
        <v>2782</v>
      </c>
      <c r="U31" s="55" t="s">
        <v>2670</v>
      </c>
      <c r="V31" s="29" t="s">
        <v>2783</v>
      </c>
    </row>
    <row r="32" spans="1:22" s="12" customFormat="1" ht="26.25">
      <c r="A32" s="40" t="s">
        <v>2789</v>
      </c>
      <c r="B32" s="29" t="s">
        <v>1572</v>
      </c>
      <c r="C32" s="29" t="s">
        <v>313</v>
      </c>
      <c r="D32" s="29" t="s">
        <v>1722</v>
      </c>
      <c r="E32" s="29" t="s">
        <v>399</v>
      </c>
      <c r="F32" s="40" t="s">
        <v>2790</v>
      </c>
      <c r="G32" s="30" t="s">
        <v>1731</v>
      </c>
      <c r="H32" s="23" t="str">
        <f>VLOOKUP(A32,'[2]실험실 명단(원본)'!$A$4:$J$791,9,0)</f>
        <v>건축/환경</v>
      </c>
      <c r="I32" s="23" t="str">
        <f>VLOOKUP(A32,'[2]실험실 명단(원본)'!$A$4:$J$791,10,0)</f>
        <v>268.05</v>
      </c>
      <c r="J32" s="23"/>
      <c r="K32" s="29" t="s">
        <v>2464</v>
      </c>
      <c r="L32" s="55" t="s">
        <v>11</v>
      </c>
      <c r="M32" s="74" t="s">
        <v>2791</v>
      </c>
      <c r="N32" s="29" t="s">
        <v>2792</v>
      </c>
      <c r="O32" s="29" t="s">
        <v>2793</v>
      </c>
      <c r="P32" s="70" t="s">
        <v>2794</v>
      </c>
      <c r="Q32" s="55" t="s">
        <v>10</v>
      </c>
      <c r="R32" s="74" t="s">
        <v>2795</v>
      </c>
      <c r="S32" s="30" t="s">
        <v>2796</v>
      </c>
      <c r="T32" s="70" t="s">
        <v>2797</v>
      </c>
      <c r="U32" s="55" t="s">
        <v>2635</v>
      </c>
      <c r="V32" s="29"/>
    </row>
    <row r="33" spans="1:22" s="12" customFormat="1" ht="26.25">
      <c r="A33" s="100" t="s">
        <v>91</v>
      </c>
      <c r="B33" s="29" t="s">
        <v>1575</v>
      </c>
      <c r="C33" s="29" t="s">
        <v>77</v>
      </c>
      <c r="D33" s="29" t="s">
        <v>78</v>
      </c>
      <c r="E33" s="29" t="s">
        <v>75</v>
      </c>
      <c r="F33" s="101" t="s">
        <v>92</v>
      </c>
      <c r="G33" s="30" t="s">
        <v>1732</v>
      </c>
      <c r="H33" s="23" t="str">
        <f>VLOOKUP(A33,'[2]실험실 명단(원본)'!$A$4:$J$791,9,0)</f>
        <v>기계/물리</v>
      </c>
      <c r="I33" s="23" t="str">
        <f>VLOOKUP(A33,'[2]실험실 명단(원본)'!$A$4:$J$791,10,0)</f>
        <v>62.85</v>
      </c>
      <c r="J33" s="23"/>
      <c r="K33" s="41" t="s">
        <v>93</v>
      </c>
      <c r="L33" s="41" t="s">
        <v>11</v>
      </c>
      <c r="M33" s="63" t="s">
        <v>2798</v>
      </c>
      <c r="N33" s="63" t="s">
        <v>2799</v>
      </c>
      <c r="O33" s="63" t="s">
        <v>2800</v>
      </c>
      <c r="P33" s="102" t="s">
        <v>2801</v>
      </c>
      <c r="Q33" s="102" t="s">
        <v>10</v>
      </c>
      <c r="R33" s="103" t="s">
        <v>2802</v>
      </c>
      <c r="S33" s="63" t="s">
        <v>2799</v>
      </c>
      <c r="T33" s="102" t="s">
        <v>2803</v>
      </c>
      <c r="U33" s="34" t="s">
        <v>2670</v>
      </c>
      <c r="V33" s="29"/>
    </row>
    <row r="34" spans="1:22" s="12" customFormat="1" ht="26.25">
      <c r="A34" s="100" t="s">
        <v>88</v>
      </c>
      <c r="B34" s="29" t="s">
        <v>1575</v>
      </c>
      <c r="C34" s="29" t="s">
        <v>77</v>
      </c>
      <c r="D34" s="29" t="s">
        <v>78</v>
      </c>
      <c r="E34" s="29" t="s">
        <v>89</v>
      </c>
      <c r="F34" s="101" t="s">
        <v>90</v>
      </c>
      <c r="G34" s="30" t="s">
        <v>1733</v>
      </c>
      <c r="H34" s="23" t="str">
        <f>VLOOKUP(A34,'[2]실험실 명단(원본)'!$A$4:$J$791,9,0)</f>
        <v>기계/물리</v>
      </c>
      <c r="I34" s="23" t="str">
        <f>VLOOKUP(A34,'[2]실험실 명단(원본)'!$A$4:$J$791,10,0)</f>
        <v>24.64</v>
      </c>
      <c r="J34" s="23"/>
      <c r="K34" s="41" t="s">
        <v>81</v>
      </c>
      <c r="L34" s="41" t="s">
        <v>11</v>
      </c>
      <c r="M34" s="63" t="s">
        <v>2804</v>
      </c>
      <c r="N34" s="63" t="s">
        <v>2805</v>
      </c>
      <c r="O34" s="63" t="s">
        <v>2806</v>
      </c>
      <c r="P34" s="63" t="s">
        <v>1546</v>
      </c>
      <c r="Q34" s="63" t="s">
        <v>1426</v>
      </c>
      <c r="R34" s="63" t="s">
        <v>2807</v>
      </c>
      <c r="S34" s="63" t="s">
        <v>2808</v>
      </c>
      <c r="T34" s="63" t="s">
        <v>2809</v>
      </c>
      <c r="U34" s="34" t="s">
        <v>2635</v>
      </c>
      <c r="V34" s="29"/>
    </row>
    <row r="35" spans="1:22" s="12" customFormat="1" ht="26.25">
      <c r="A35" s="100" t="s">
        <v>85</v>
      </c>
      <c r="B35" s="29" t="s">
        <v>1575</v>
      </c>
      <c r="C35" s="29" t="s">
        <v>77</v>
      </c>
      <c r="D35" s="29" t="s">
        <v>78</v>
      </c>
      <c r="E35" s="29" t="s">
        <v>86</v>
      </c>
      <c r="F35" s="101" t="s">
        <v>87</v>
      </c>
      <c r="G35" s="30" t="s">
        <v>1734</v>
      </c>
      <c r="H35" s="23" t="str">
        <f>VLOOKUP(A35,'[2]실험실 명단(원본)'!$A$4:$J$791,9,0)</f>
        <v>기계/물리</v>
      </c>
      <c r="I35" s="23" t="str">
        <f>VLOOKUP(A35,'[2]실험실 명단(원본)'!$A$4:$J$791,10,0)</f>
        <v>23.36</v>
      </c>
      <c r="J35" s="23"/>
      <c r="K35" s="41" t="s">
        <v>81</v>
      </c>
      <c r="L35" s="41" t="s">
        <v>11</v>
      </c>
      <c r="M35" s="63" t="s">
        <v>2804</v>
      </c>
      <c r="N35" s="63" t="s">
        <v>2805</v>
      </c>
      <c r="O35" s="63" t="s">
        <v>2806</v>
      </c>
      <c r="P35" s="104" t="s">
        <v>1735</v>
      </c>
      <c r="Q35" s="63" t="s">
        <v>1426</v>
      </c>
      <c r="R35" s="105" t="s">
        <v>2810</v>
      </c>
      <c r="S35" s="104" t="s">
        <v>2811</v>
      </c>
      <c r="T35" s="63" t="s">
        <v>2812</v>
      </c>
      <c r="U35" s="34" t="s">
        <v>2635</v>
      </c>
      <c r="V35" s="29"/>
    </row>
    <row r="36" spans="1:22" s="12" customFormat="1" ht="26.25">
      <c r="A36" s="100" t="s">
        <v>82</v>
      </c>
      <c r="B36" s="29" t="s">
        <v>1575</v>
      </c>
      <c r="C36" s="29" t="s">
        <v>77</v>
      </c>
      <c r="D36" s="29" t="s">
        <v>78</v>
      </c>
      <c r="E36" s="29" t="s">
        <v>83</v>
      </c>
      <c r="F36" s="101" t="s">
        <v>84</v>
      </c>
      <c r="G36" s="30" t="s">
        <v>1736</v>
      </c>
      <c r="H36" s="23" t="str">
        <f>VLOOKUP(A36,'[2]실험실 명단(원본)'!$A$4:$J$791,9,0)</f>
        <v>기계/물리</v>
      </c>
      <c r="I36" s="23" t="str">
        <f>VLOOKUP(A36,'[2]실험실 명단(원본)'!$A$4:$J$791,10,0)</f>
        <v>121.81</v>
      </c>
      <c r="J36" s="23"/>
      <c r="K36" s="41" t="s">
        <v>81</v>
      </c>
      <c r="L36" s="41" t="s">
        <v>11</v>
      </c>
      <c r="M36" s="63" t="s">
        <v>2804</v>
      </c>
      <c r="N36" s="63" t="s">
        <v>2805</v>
      </c>
      <c r="O36" s="63" t="s">
        <v>2806</v>
      </c>
      <c r="P36" s="106" t="s">
        <v>1735</v>
      </c>
      <c r="Q36" s="102" t="s">
        <v>1426</v>
      </c>
      <c r="R36" s="107" t="s">
        <v>2810</v>
      </c>
      <c r="S36" s="106" t="s">
        <v>2813</v>
      </c>
      <c r="T36" s="102" t="s">
        <v>2812</v>
      </c>
      <c r="U36" s="34" t="s">
        <v>2670</v>
      </c>
      <c r="V36" s="29"/>
    </row>
    <row r="37" spans="1:22" s="12" customFormat="1" ht="26.25">
      <c r="A37" s="100" t="s">
        <v>76</v>
      </c>
      <c r="B37" s="29" t="s">
        <v>1575</v>
      </c>
      <c r="C37" s="29" t="s">
        <v>77</v>
      </c>
      <c r="D37" s="29" t="s">
        <v>78</v>
      </c>
      <c r="E37" s="29" t="s">
        <v>79</v>
      </c>
      <c r="F37" s="101" t="s">
        <v>80</v>
      </c>
      <c r="G37" s="30" t="s">
        <v>1737</v>
      </c>
      <c r="H37" s="23" t="str">
        <f>VLOOKUP(A37,'[2]실험실 명단(원본)'!$A$4:$J$791,9,0)</f>
        <v>기계/물리</v>
      </c>
      <c r="I37" s="23" t="str">
        <f>VLOOKUP(A37,'[2]실험실 명단(원본)'!$A$4:$J$791,10,0)</f>
        <v>31.42</v>
      </c>
      <c r="J37" s="23"/>
      <c r="K37" s="41" t="s">
        <v>81</v>
      </c>
      <c r="L37" s="41" t="s">
        <v>11</v>
      </c>
      <c r="M37" s="63" t="s">
        <v>2804</v>
      </c>
      <c r="N37" s="63" t="s">
        <v>2805</v>
      </c>
      <c r="O37" s="63" t="s">
        <v>2806</v>
      </c>
      <c r="P37" s="108" t="s">
        <v>2814</v>
      </c>
      <c r="Q37" s="63" t="s">
        <v>1426</v>
      </c>
      <c r="R37" s="109" t="s">
        <v>2815</v>
      </c>
      <c r="S37" s="63" t="s">
        <v>2813</v>
      </c>
      <c r="T37" s="63" t="s">
        <v>2816</v>
      </c>
      <c r="U37" s="34" t="s">
        <v>2635</v>
      </c>
      <c r="V37" s="29"/>
    </row>
    <row r="38" spans="1:22" s="12" customFormat="1" ht="26.25">
      <c r="A38" s="29" t="s">
        <v>159</v>
      </c>
      <c r="B38" s="29" t="s">
        <v>1575</v>
      </c>
      <c r="C38" s="29" t="s">
        <v>77</v>
      </c>
      <c r="D38" s="29" t="s">
        <v>78</v>
      </c>
      <c r="E38" s="29" t="s">
        <v>160</v>
      </c>
      <c r="F38" s="29" t="s">
        <v>161</v>
      </c>
      <c r="G38" s="30" t="s">
        <v>1738</v>
      </c>
      <c r="H38" s="23" t="str">
        <f>VLOOKUP(A38,'[2]실험실 명단(원본)'!$A$4:$J$791,9,0)</f>
        <v>기계/물리</v>
      </c>
      <c r="I38" s="23" t="str">
        <f>VLOOKUP(A38,'[2]실험실 명단(원본)'!$A$4:$J$791,10,0)</f>
        <v>29.16</v>
      </c>
      <c r="J38" s="23"/>
      <c r="K38" s="41" t="s">
        <v>81</v>
      </c>
      <c r="L38" s="41" t="s">
        <v>11</v>
      </c>
      <c r="M38" s="63" t="s">
        <v>2804</v>
      </c>
      <c r="N38" s="63" t="s">
        <v>2805</v>
      </c>
      <c r="O38" s="63" t="s">
        <v>2806</v>
      </c>
      <c r="P38" s="102" t="s">
        <v>2817</v>
      </c>
      <c r="Q38" s="102" t="s">
        <v>1426</v>
      </c>
      <c r="R38" s="103" t="s">
        <v>2818</v>
      </c>
      <c r="S38" s="102" t="s">
        <v>2808</v>
      </c>
      <c r="T38" s="102" t="s">
        <v>2819</v>
      </c>
      <c r="U38" s="34" t="s">
        <v>2670</v>
      </c>
      <c r="V38" s="29"/>
    </row>
    <row r="39" spans="1:22" s="12" customFormat="1" ht="26.25">
      <c r="A39" s="100" t="s">
        <v>156</v>
      </c>
      <c r="B39" s="29" t="s">
        <v>1575</v>
      </c>
      <c r="C39" s="29" t="s">
        <v>77</v>
      </c>
      <c r="D39" s="29" t="s">
        <v>78</v>
      </c>
      <c r="E39" s="29" t="s">
        <v>49</v>
      </c>
      <c r="F39" s="101" t="s">
        <v>157</v>
      </c>
      <c r="G39" s="30" t="s">
        <v>1739</v>
      </c>
      <c r="H39" s="23" t="str">
        <f>VLOOKUP(A39,'[2]실험실 명단(원본)'!$A$4:$J$791,9,0)</f>
        <v>기계/물리</v>
      </c>
      <c r="I39" s="23" t="str">
        <f>VLOOKUP(A39,'[2]실험실 명단(원본)'!$A$4:$J$791,10,0)</f>
        <v>29.16</v>
      </c>
      <c r="J39" s="23"/>
      <c r="K39" s="41" t="s">
        <v>81</v>
      </c>
      <c r="L39" s="41" t="s">
        <v>11</v>
      </c>
      <c r="M39" s="63" t="s">
        <v>2804</v>
      </c>
      <c r="N39" s="63" t="s">
        <v>2805</v>
      </c>
      <c r="O39" s="63" t="s">
        <v>2806</v>
      </c>
      <c r="P39" s="102" t="s">
        <v>2817</v>
      </c>
      <c r="Q39" s="102" t="s">
        <v>1426</v>
      </c>
      <c r="R39" s="103" t="s">
        <v>2818</v>
      </c>
      <c r="S39" s="102" t="s">
        <v>2808</v>
      </c>
      <c r="T39" s="102" t="s">
        <v>2819</v>
      </c>
      <c r="U39" s="34" t="s">
        <v>2670</v>
      </c>
      <c r="V39" s="29"/>
    </row>
    <row r="40" spans="1:22" s="12" customFormat="1" ht="26.25">
      <c r="A40" s="100" t="s">
        <v>153</v>
      </c>
      <c r="B40" s="29" t="s">
        <v>1575</v>
      </c>
      <c r="C40" s="29" t="s">
        <v>134</v>
      </c>
      <c r="D40" s="29" t="s">
        <v>78</v>
      </c>
      <c r="E40" s="29" t="s">
        <v>154</v>
      </c>
      <c r="F40" s="101" t="s">
        <v>155</v>
      </c>
      <c r="G40" s="30" t="s">
        <v>1740</v>
      </c>
      <c r="H40" s="23" t="str">
        <f>VLOOKUP(A40,'[2]실험실 명단(원본)'!$A$4:$J$791,9,0)</f>
        <v>기계/물리</v>
      </c>
      <c r="I40" s="23" t="str">
        <f>VLOOKUP(A40,'[2]실험실 명단(원본)'!$A$4:$J$791,10,0)</f>
        <v>29.16</v>
      </c>
      <c r="J40" s="23"/>
      <c r="K40" s="41" t="s">
        <v>45</v>
      </c>
      <c r="L40" s="41" t="s">
        <v>11</v>
      </c>
      <c r="M40" s="63" t="s">
        <v>2820</v>
      </c>
      <c r="N40" s="63" t="s">
        <v>2821</v>
      </c>
      <c r="O40" s="63" t="s">
        <v>2822</v>
      </c>
      <c r="P40" s="63" t="s">
        <v>1741</v>
      </c>
      <c r="Q40" s="63" t="s">
        <v>10</v>
      </c>
      <c r="R40" s="110" t="s">
        <v>2823</v>
      </c>
      <c r="S40" s="63" t="s">
        <v>2821</v>
      </c>
      <c r="T40" s="63" t="s">
        <v>2824</v>
      </c>
      <c r="U40" s="34" t="s">
        <v>2635</v>
      </c>
      <c r="V40" s="29"/>
    </row>
    <row r="41" spans="1:22" s="12" customFormat="1" ht="26.25">
      <c r="A41" s="29" t="s">
        <v>166</v>
      </c>
      <c r="B41" s="29" t="s">
        <v>17</v>
      </c>
      <c r="C41" s="29" t="s">
        <v>44</v>
      </c>
      <c r="D41" s="29" t="s">
        <v>78</v>
      </c>
      <c r="E41" s="29">
        <v>107</v>
      </c>
      <c r="F41" s="29" t="s">
        <v>167</v>
      </c>
      <c r="G41" s="30" t="s">
        <v>1751</v>
      </c>
      <c r="H41" s="23" t="str">
        <f>VLOOKUP(A41,'[2]실험실 명단(원본)'!$A$4:$J$791,9,0)</f>
        <v>기계/물리</v>
      </c>
      <c r="I41" s="23" t="str">
        <f>VLOOKUP(A41,'[2]실험실 명단(원본)'!$A$4:$J$791,10,0)</f>
        <v>61.56</v>
      </c>
      <c r="J41" s="31"/>
      <c r="K41" s="43" t="s">
        <v>45</v>
      </c>
      <c r="L41" s="43" t="s">
        <v>11</v>
      </c>
      <c r="M41" s="44" t="s">
        <v>2820</v>
      </c>
      <c r="N41" s="45" t="s">
        <v>2821</v>
      </c>
      <c r="O41" s="46" t="s">
        <v>2822</v>
      </c>
      <c r="P41" s="45" t="s">
        <v>1741</v>
      </c>
      <c r="Q41" s="45" t="s">
        <v>1426</v>
      </c>
      <c r="R41" s="44" t="s">
        <v>2825</v>
      </c>
      <c r="S41" s="45" t="s">
        <v>2821</v>
      </c>
      <c r="T41" s="46" t="s">
        <v>2826</v>
      </c>
      <c r="U41" s="34"/>
      <c r="V41" s="29"/>
    </row>
    <row r="42" spans="1:22" s="12" customFormat="1" ht="26.25">
      <c r="A42" s="29" t="s">
        <v>165</v>
      </c>
      <c r="B42" s="29" t="s">
        <v>1575</v>
      </c>
      <c r="C42" s="29" t="s">
        <v>77</v>
      </c>
      <c r="D42" s="29" t="s">
        <v>78</v>
      </c>
      <c r="E42" s="29">
        <v>108</v>
      </c>
      <c r="F42" s="29" t="s">
        <v>84</v>
      </c>
      <c r="G42" s="30" t="s">
        <v>1742</v>
      </c>
      <c r="H42" s="23" t="str">
        <f>VLOOKUP(A42,'[2]실험실 명단(원본)'!$A$4:$J$791,9,0)</f>
        <v>기계/물리</v>
      </c>
      <c r="I42" s="23" t="str">
        <f>VLOOKUP(A42,'[2]실험실 명단(원본)'!$A$4:$J$791,10,0)</f>
        <v>61.56</v>
      </c>
      <c r="J42" s="23"/>
      <c r="K42" s="41" t="s">
        <v>81</v>
      </c>
      <c r="L42" s="41" t="s">
        <v>11</v>
      </c>
      <c r="M42" s="63" t="s">
        <v>2804</v>
      </c>
      <c r="N42" s="63" t="s">
        <v>2805</v>
      </c>
      <c r="O42" s="63" t="s">
        <v>2806</v>
      </c>
      <c r="P42" s="63" t="s">
        <v>1582</v>
      </c>
      <c r="Q42" s="63" t="s">
        <v>1426</v>
      </c>
      <c r="R42" s="64" t="s">
        <v>2827</v>
      </c>
      <c r="S42" s="63" t="s">
        <v>2828</v>
      </c>
      <c r="T42" s="63" t="s">
        <v>2829</v>
      </c>
      <c r="U42" s="34" t="s">
        <v>2635</v>
      </c>
      <c r="V42" s="29"/>
    </row>
    <row r="43" spans="1:22" s="12" customFormat="1" ht="26.25">
      <c r="A43" s="29" t="s">
        <v>150</v>
      </c>
      <c r="B43" s="29" t="s">
        <v>1575</v>
      </c>
      <c r="C43" s="29" t="s">
        <v>77</v>
      </c>
      <c r="D43" s="29" t="s">
        <v>78</v>
      </c>
      <c r="E43" s="29" t="s">
        <v>151</v>
      </c>
      <c r="F43" s="101" t="s">
        <v>152</v>
      </c>
      <c r="G43" s="30" t="s">
        <v>1743</v>
      </c>
      <c r="H43" s="23" t="str">
        <f>VLOOKUP(A43,'[2]실험실 명단(원본)'!$A$4:$J$791,9,0)</f>
        <v>기계/물리</v>
      </c>
      <c r="I43" s="23" t="str">
        <f>VLOOKUP(A43,'[2]실험실 명단(원본)'!$A$4:$J$791,10,0)</f>
        <v>29.5</v>
      </c>
      <c r="J43" s="23"/>
      <c r="K43" s="41" t="s">
        <v>64</v>
      </c>
      <c r="L43" s="41" t="s">
        <v>11</v>
      </c>
      <c r="M43" s="63" t="s">
        <v>2830</v>
      </c>
      <c r="N43" s="63" t="s">
        <v>2831</v>
      </c>
      <c r="O43" s="63" t="s">
        <v>2832</v>
      </c>
      <c r="P43" s="104" t="s">
        <v>1744</v>
      </c>
      <c r="Q43" s="63" t="s">
        <v>1426</v>
      </c>
      <c r="R43" s="111" t="s">
        <v>2833</v>
      </c>
      <c r="S43" s="104" t="s">
        <v>2834</v>
      </c>
      <c r="T43" s="63" t="s">
        <v>2835</v>
      </c>
      <c r="U43" s="34" t="s">
        <v>2635</v>
      </c>
      <c r="V43" s="29"/>
    </row>
    <row r="44" spans="1:22" s="12" customFormat="1" ht="26.25">
      <c r="A44" s="29" t="s">
        <v>162</v>
      </c>
      <c r="B44" s="29" t="s">
        <v>1575</v>
      </c>
      <c r="C44" s="29" t="s">
        <v>77</v>
      </c>
      <c r="D44" s="29" t="s">
        <v>78</v>
      </c>
      <c r="E44" s="29">
        <v>110</v>
      </c>
      <c r="F44" s="29" t="s">
        <v>163</v>
      </c>
      <c r="G44" s="30" t="s">
        <v>1745</v>
      </c>
      <c r="H44" s="23" t="str">
        <f>VLOOKUP(A44,'[2]실험실 명단(원본)'!$A$4:$J$791,9,0)</f>
        <v>기계/물리</v>
      </c>
      <c r="I44" s="23" t="str">
        <f>VLOOKUP(A44,'[2]실험실 명단(원본)'!$A$4:$J$791,10,0)</f>
        <v>60.28</v>
      </c>
      <c r="J44" s="23"/>
      <c r="K44" s="41" t="s">
        <v>164</v>
      </c>
      <c r="L44" s="41" t="s">
        <v>11</v>
      </c>
      <c r="M44" s="63" t="s">
        <v>2836</v>
      </c>
      <c r="N44" s="63" t="s">
        <v>2837</v>
      </c>
      <c r="O44" s="63" t="s">
        <v>2838</v>
      </c>
      <c r="P44" s="108" t="s">
        <v>2839</v>
      </c>
      <c r="Q44" s="63" t="s">
        <v>10</v>
      </c>
      <c r="R44" s="112" t="s">
        <v>2840</v>
      </c>
      <c r="S44" s="63"/>
      <c r="T44" s="108" t="s">
        <v>2841</v>
      </c>
      <c r="U44" s="34" t="s">
        <v>2635</v>
      </c>
      <c r="V44" s="29"/>
    </row>
    <row r="45" spans="1:22" s="12" customFormat="1" ht="26.25">
      <c r="A45" s="29" t="s">
        <v>147</v>
      </c>
      <c r="B45" s="29" t="s">
        <v>1575</v>
      </c>
      <c r="C45" s="29" t="s">
        <v>77</v>
      </c>
      <c r="D45" s="29" t="s">
        <v>78</v>
      </c>
      <c r="E45" s="29" t="s">
        <v>148</v>
      </c>
      <c r="F45" s="101" t="s">
        <v>149</v>
      </c>
      <c r="G45" s="30" t="s">
        <v>1746</v>
      </c>
      <c r="H45" s="23" t="str">
        <f>VLOOKUP(A45,'[2]실험실 명단(원본)'!$A$4:$J$791,9,0)</f>
        <v>기계/물리</v>
      </c>
      <c r="I45" s="23" t="str">
        <f>VLOOKUP(A45,'[2]실험실 명단(원본)'!$A$4:$J$791,10,0)</f>
        <v>58.32</v>
      </c>
      <c r="J45" s="23"/>
      <c r="K45" s="41" t="s">
        <v>64</v>
      </c>
      <c r="L45" s="41" t="s">
        <v>11</v>
      </c>
      <c r="M45" s="63" t="s">
        <v>2830</v>
      </c>
      <c r="N45" s="63" t="s">
        <v>2831</v>
      </c>
      <c r="O45" s="63" t="s">
        <v>2832</v>
      </c>
      <c r="P45" s="104" t="s">
        <v>1744</v>
      </c>
      <c r="Q45" s="63" t="s">
        <v>1426</v>
      </c>
      <c r="R45" s="111" t="s">
        <v>2833</v>
      </c>
      <c r="S45" s="104" t="s">
        <v>2834</v>
      </c>
      <c r="T45" s="63" t="s">
        <v>2835</v>
      </c>
      <c r="U45" s="34" t="s">
        <v>2635</v>
      </c>
      <c r="V45" s="29"/>
    </row>
    <row r="46" spans="1:22" s="12" customFormat="1" ht="26.25">
      <c r="A46" s="29" t="s">
        <v>145</v>
      </c>
      <c r="B46" s="29" t="s">
        <v>1575</v>
      </c>
      <c r="C46" s="29" t="s">
        <v>77</v>
      </c>
      <c r="D46" s="29" t="s">
        <v>78</v>
      </c>
      <c r="E46" s="29">
        <v>207</v>
      </c>
      <c r="F46" s="29" t="s">
        <v>146</v>
      </c>
      <c r="G46" s="30" t="s">
        <v>1747</v>
      </c>
      <c r="H46" s="23" t="str">
        <f>VLOOKUP(A46,'[2]실험실 명단(원본)'!$A$4:$J$791,9,0)</f>
        <v>기계/물리</v>
      </c>
      <c r="I46" s="23" t="str">
        <f>VLOOKUP(A46,'[2]실험실 명단(원본)'!$A$4:$J$791,10,0)</f>
        <v>116.64</v>
      </c>
      <c r="J46" s="23"/>
      <c r="K46" s="41" t="s">
        <v>64</v>
      </c>
      <c r="L46" s="41" t="s">
        <v>11</v>
      </c>
      <c r="M46" s="63" t="s">
        <v>2830</v>
      </c>
      <c r="N46" s="63" t="s">
        <v>2831</v>
      </c>
      <c r="O46" s="63" t="s">
        <v>2832</v>
      </c>
      <c r="P46" s="104" t="s">
        <v>1744</v>
      </c>
      <c r="Q46" s="63" t="s">
        <v>1426</v>
      </c>
      <c r="R46" s="111" t="s">
        <v>2833</v>
      </c>
      <c r="S46" s="104" t="s">
        <v>2834</v>
      </c>
      <c r="T46" s="63" t="s">
        <v>2835</v>
      </c>
      <c r="U46" s="34" t="s">
        <v>2635</v>
      </c>
      <c r="V46" s="29"/>
    </row>
    <row r="47" spans="1:22" s="12" customFormat="1" ht="26.25">
      <c r="A47" s="29" t="s">
        <v>143</v>
      </c>
      <c r="B47" s="29" t="s">
        <v>1575</v>
      </c>
      <c r="C47" s="29" t="s">
        <v>77</v>
      </c>
      <c r="D47" s="29" t="s">
        <v>78</v>
      </c>
      <c r="E47" s="29">
        <v>209</v>
      </c>
      <c r="F47" s="29" t="s">
        <v>144</v>
      </c>
      <c r="G47" s="30" t="s">
        <v>1748</v>
      </c>
      <c r="H47" s="23" t="str">
        <f>VLOOKUP(A47,'[2]실험실 명단(원본)'!$A$4:$J$791,9,0)</f>
        <v>기계/물리</v>
      </c>
      <c r="I47" s="23" t="str">
        <f>VLOOKUP(A47,'[2]실험실 명단(원본)'!$A$4:$J$791,10,0)</f>
        <v>29.16</v>
      </c>
      <c r="J47" s="23"/>
      <c r="K47" s="41" t="s">
        <v>142</v>
      </c>
      <c r="L47" s="41" t="s">
        <v>11</v>
      </c>
      <c r="M47" s="63" t="s">
        <v>2693</v>
      </c>
      <c r="N47" s="63" t="s">
        <v>2694</v>
      </c>
      <c r="O47" s="63" t="s">
        <v>2695</v>
      </c>
      <c r="P47" s="63" t="s">
        <v>2696</v>
      </c>
      <c r="Q47" s="63" t="s">
        <v>1426</v>
      </c>
      <c r="R47" s="64" t="s">
        <v>2697</v>
      </c>
      <c r="S47" s="63" t="s">
        <v>2698</v>
      </c>
      <c r="T47" s="63" t="s">
        <v>2699</v>
      </c>
      <c r="U47" s="34" t="s">
        <v>2635</v>
      </c>
      <c r="V47" s="29"/>
    </row>
    <row r="48" spans="1:22" s="12" customFormat="1" ht="26.25">
      <c r="A48" s="29" t="s">
        <v>140</v>
      </c>
      <c r="B48" s="29" t="s">
        <v>1575</v>
      </c>
      <c r="C48" s="29" t="s">
        <v>77</v>
      </c>
      <c r="D48" s="29" t="s">
        <v>78</v>
      </c>
      <c r="E48" s="29">
        <v>210</v>
      </c>
      <c r="F48" s="29" t="s">
        <v>141</v>
      </c>
      <c r="G48" s="30" t="s">
        <v>1749</v>
      </c>
      <c r="H48" s="23" t="str">
        <f>VLOOKUP(A48,'[2]실험실 명단(원본)'!$A$4:$J$791,9,0)</f>
        <v>기계/물리</v>
      </c>
      <c r="I48" s="23" t="str">
        <f>VLOOKUP(A48,'[2]실험실 명단(원본)'!$A$4:$J$791,10,0)</f>
        <v>87.48</v>
      </c>
      <c r="J48" s="23"/>
      <c r="K48" s="41" t="s">
        <v>142</v>
      </c>
      <c r="L48" s="41" t="s">
        <v>11</v>
      </c>
      <c r="M48" s="63" t="s">
        <v>2693</v>
      </c>
      <c r="N48" s="63" t="s">
        <v>2694</v>
      </c>
      <c r="O48" s="63" t="s">
        <v>2695</v>
      </c>
      <c r="P48" s="63" t="s">
        <v>2696</v>
      </c>
      <c r="Q48" s="63" t="s">
        <v>1426</v>
      </c>
      <c r="R48" s="64" t="s">
        <v>2697</v>
      </c>
      <c r="S48" s="63" t="s">
        <v>2698</v>
      </c>
      <c r="T48" s="63" t="s">
        <v>2699</v>
      </c>
      <c r="U48" s="34" t="s">
        <v>2635</v>
      </c>
      <c r="V48" s="29"/>
    </row>
    <row r="49" spans="1:22" s="12" customFormat="1" ht="26.25">
      <c r="A49" s="100" t="s">
        <v>131</v>
      </c>
      <c r="B49" s="29" t="s">
        <v>1573</v>
      </c>
      <c r="C49" s="29" t="s">
        <v>125</v>
      </c>
      <c r="D49" s="29" t="s">
        <v>78</v>
      </c>
      <c r="E49" s="29" t="s">
        <v>132</v>
      </c>
      <c r="F49" s="101" t="s">
        <v>133</v>
      </c>
      <c r="G49" s="30" t="s">
        <v>1752</v>
      </c>
      <c r="H49" s="23" t="str">
        <f>VLOOKUP(A49,'[2]실험실 명단(원본)'!$A$4:$J$791,9,0)</f>
        <v>전기/전자</v>
      </c>
      <c r="I49" s="23" t="str">
        <f>VLOOKUP(A49,'[2]실험실 명단(원본)'!$A$4:$J$791,10,0)</f>
        <v>29.16</v>
      </c>
      <c r="J49" s="113"/>
      <c r="K49" s="29" t="s">
        <v>2842</v>
      </c>
      <c r="L49" s="32" t="s">
        <v>11</v>
      </c>
      <c r="M49" s="29" t="s">
        <v>2843</v>
      </c>
      <c r="N49" s="29" t="s">
        <v>2844</v>
      </c>
      <c r="O49" s="29" t="s">
        <v>2845</v>
      </c>
      <c r="P49" s="29" t="s">
        <v>2846</v>
      </c>
      <c r="Q49" s="32" t="s">
        <v>1426</v>
      </c>
      <c r="R49" s="29" t="s">
        <v>2847</v>
      </c>
      <c r="S49" s="29" t="s">
        <v>2844</v>
      </c>
      <c r="T49" s="29" t="s">
        <v>2848</v>
      </c>
      <c r="U49" s="34" t="s">
        <v>2635</v>
      </c>
      <c r="V49" s="29"/>
    </row>
    <row r="50" spans="1:22" s="12" customFormat="1" ht="26.25">
      <c r="A50" s="100" t="s">
        <v>127</v>
      </c>
      <c r="B50" s="29" t="s">
        <v>1573</v>
      </c>
      <c r="C50" s="29" t="s">
        <v>125</v>
      </c>
      <c r="D50" s="29" t="s">
        <v>78</v>
      </c>
      <c r="E50" s="29" t="s">
        <v>128</v>
      </c>
      <c r="F50" s="101" t="s">
        <v>129</v>
      </c>
      <c r="G50" s="30" t="s">
        <v>1753</v>
      </c>
      <c r="H50" s="23" t="str">
        <f>VLOOKUP(A50,'[2]실험실 명단(원본)'!$A$4:$J$791,9,0)</f>
        <v>전기/전자</v>
      </c>
      <c r="I50" s="23" t="str">
        <f>VLOOKUP(A50,'[2]실험실 명단(원본)'!$A$4:$J$791,10,0)</f>
        <v>29.16</v>
      </c>
      <c r="J50" s="113"/>
      <c r="K50" s="29" t="s">
        <v>2849</v>
      </c>
      <c r="L50" s="32" t="s">
        <v>11</v>
      </c>
      <c r="M50" s="74" t="s">
        <v>2850</v>
      </c>
      <c r="N50" s="29" t="s">
        <v>2851</v>
      </c>
      <c r="O50" s="29" t="s">
        <v>2852</v>
      </c>
      <c r="P50" s="29" t="s">
        <v>1581</v>
      </c>
      <c r="Q50" s="32" t="s">
        <v>10</v>
      </c>
      <c r="R50" s="74" t="s">
        <v>2853</v>
      </c>
      <c r="S50" s="29" t="s">
        <v>2854</v>
      </c>
      <c r="T50" s="29" t="s">
        <v>2855</v>
      </c>
      <c r="U50" s="34" t="s">
        <v>2635</v>
      </c>
      <c r="V50" s="29"/>
    </row>
    <row r="51" spans="1:22" s="12" customFormat="1" ht="26.25">
      <c r="A51" s="29" t="s">
        <v>138</v>
      </c>
      <c r="B51" s="29" t="s">
        <v>1573</v>
      </c>
      <c r="C51" s="29" t="s">
        <v>125</v>
      </c>
      <c r="D51" s="29" t="s">
        <v>78</v>
      </c>
      <c r="E51" s="29">
        <v>307</v>
      </c>
      <c r="F51" s="29" t="s">
        <v>139</v>
      </c>
      <c r="G51" s="30" t="s">
        <v>1754</v>
      </c>
      <c r="H51" s="23" t="str">
        <f>VLOOKUP(A51,'[2]실험실 명단(원본)'!$A$4:$J$791,9,0)</f>
        <v>전기/전자</v>
      </c>
      <c r="I51" s="23" t="str">
        <f>VLOOKUP(A51,'[2]실험실 명단(원본)'!$A$4:$J$791,10,0)</f>
        <v>58.32</v>
      </c>
      <c r="J51" s="31"/>
      <c r="K51" s="29" t="s">
        <v>2856</v>
      </c>
      <c r="L51" s="32" t="s">
        <v>11</v>
      </c>
      <c r="M51" s="29" t="s">
        <v>2857</v>
      </c>
      <c r="N51" s="29" t="s">
        <v>2858</v>
      </c>
      <c r="O51" s="29" t="s">
        <v>2859</v>
      </c>
      <c r="P51" s="29" t="s">
        <v>1755</v>
      </c>
      <c r="Q51" s="32" t="s">
        <v>1426</v>
      </c>
      <c r="R51" s="29" t="s">
        <v>2860</v>
      </c>
      <c r="S51" s="29" t="s">
        <v>2861</v>
      </c>
      <c r="T51" s="29" t="s">
        <v>2862</v>
      </c>
      <c r="U51" s="34" t="s">
        <v>2635</v>
      </c>
      <c r="V51" s="29"/>
    </row>
    <row r="52" spans="1:22" s="12" customFormat="1" ht="26.25">
      <c r="A52" s="29" t="s">
        <v>137</v>
      </c>
      <c r="B52" s="29" t="s">
        <v>1573</v>
      </c>
      <c r="C52" s="29" t="s">
        <v>125</v>
      </c>
      <c r="D52" s="29" t="s">
        <v>78</v>
      </c>
      <c r="E52" s="29">
        <v>308</v>
      </c>
      <c r="F52" s="29" t="s">
        <v>51</v>
      </c>
      <c r="G52" s="30" t="s">
        <v>1756</v>
      </c>
      <c r="H52" s="23" t="str">
        <f>VLOOKUP(A52,'[2]실험실 명단(원본)'!$A$4:$J$791,9,0)</f>
        <v>전기/전자</v>
      </c>
      <c r="I52" s="23" t="str">
        <f>VLOOKUP(A52,'[2]실험실 명단(원본)'!$A$4:$J$791,10,0)</f>
        <v>58.32</v>
      </c>
      <c r="J52" s="31"/>
      <c r="K52" s="29" t="s">
        <v>2863</v>
      </c>
      <c r="L52" s="32" t="s">
        <v>11</v>
      </c>
      <c r="M52" s="74" t="s">
        <v>2864</v>
      </c>
      <c r="N52" s="29" t="s">
        <v>2673</v>
      </c>
      <c r="O52" s="29" t="s">
        <v>2674</v>
      </c>
      <c r="P52" s="29" t="s">
        <v>1701</v>
      </c>
      <c r="Q52" s="32" t="s">
        <v>10</v>
      </c>
      <c r="R52" s="74" t="s">
        <v>2675</v>
      </c>
      <c r="S52" s="29" t="s">
        <v>2673</v>
      </c>
      <c r="T52" s="29" t="s">
        <v>2676</v>
      </c>
      <c r="U52" s="34" t="s">
        <v>2635</v>
      </c>
      <c r="V52" s="29"/>
    </row>
    <row r="53" spans="1:22" s="12" customFormat="1" ht="26.25">
      <c r="A53" s="29" t="s">
        <v>1583</v>
      </c>
      <c r="B53" s="29" t="s">
        <v>1575</v>
      </c>
      <c r="C53" s="29" t="s">
        <v>77</v>
      </c>
      <c r="D53" s="29" t="s">
        <v>78</v>
      </c>
      <c r="E53" s="29">
        <v>310</v>
      </c>
      <c r="F53" s="29" t="s">
        <v>1584</v>
      </c>
      <c r="G53" s="30" t="s">
        <v>1750</v>
      </c>
      <c r="H53" s="23" t="str">
        <f>VLOOKUP(A53,'[2]실험실 명단(원본)'!$A$4:$J$791,9,0)</f>
        <v>기계/물리</v>
      </c>
      <c r="I53" s="23" t="str">
        <f>VLOOKUP(A53,'[2]실험실 명단(원본)'!$A$4:$J$791,10,0)</f>
        <v>58.32</v>
      </c>
      <c r="J53" s="23"/>
      <c r="K53" s="41" t="s">
        <v>1585</v>
      </c>
      <c r="L53" s="41" t="s">
        <v>11</v>
      </c>
      <c r="M53" s="63" t="s">
        <v>2865</v>
      </c>
      <c r="N53" s="63" t="s">
        <v>2866</v>
      </c>
      <c r="O53" s="63" t="s">
        <v>2867</v>
      </c>
      <c r="P53" s="63" t="s">
        <v>1586</v>
      </c>
      <c r="Q53" s="63" t="s">
        <v>1426</v>
      </c>
      <c r="R53" s="114" t="s">
        <v>2868</v>
      </c>
      <c r="S53" s="63" t="s">
        <v>2866</v>
      </c>
      <c r="T53" s="63" t="s">
        <v>2869</v>
      </c>
      <c r="U53" s="34" t="s">
        <v>2635</v>
      </c>
      <c r="V53" s="29"/>
    </row>
    <row r="54" spans="1:22" s="12" customFormat="1" ht="26.25">
      <c r="A54" s="29" t="s">
        <v>126</v>
      </c>
      <c r="B54" s="29" t="s">
        <v>1573</v>
      </c>
      <c r="C54" s="29" t="s">
        <v>125</v>
      </c>
      <c r="D54" s="29" t="s">
        <v>78</v>
      </c>
      <c r="E54" s="29" t="s">
        <v>1757</v>
      </c>
      <c r="F54" s="29" t="s">
        <v>2870</v>
      </c>
      <c r="G54" s="30" t="s">
        <v>1758</v>
      </c>
      <c r="H54" s="23" t="str">
        <f>VLOOKUP(A54,'[2]실험실 명단(원본)'!$A$4:$J$791,9,0)</f>
        <v>전기/전자</v>
      </c>
      <c r="I54" s="23" t="str">
        <f>VLOOKUP(A54,'[2]실험실 명단(원본)'!$A$4:$J$791,10,0)</f>
        <v>87.48</v>
      </c>
      <c r="J54" s="113"/>
      <c r="K54" s="29" t="s">
        <v>2871</v>
      </c>
      <c r="L54" s="32" t="s">
        <v>11</v>
      </c>
      <c r="M54" s="74" t="s">
        <v>2872</v>
      </c>
      <c r="N54" s="29" t="s">
        <v>2873</v>
      </c>
      <c r="O54" s="29" t="s">
        <v>2874</v>
      </c>
      <c r="P54" s="29" t="s">
        <v>2875</v>
      </c>
      <c r="Q54" s="32" t="s">
        <v>10</v>
      </c>
      <c r="R54" s="115" t="s">
        <v>2876</v>
      </c>
      <c r="S54" s="29" t="s">
        <v>2873</v>
      </c>
      <c r="T54" s="29" t="s">
        <v>2877</v>
      </c>
      <c r="U54" s="34" t="s">
        <v>2670</v>
      </c>
      <c r="V54" s="29"/>
    </row>
    <row r="55" spans="1:22" s="12" customFormat="1" ht="26.25">
      <c r="A55" s="29" t="s">
        <v>124</v>
      </c>
      <c r="B55" s="29" t="s">
        <v>1573</v>
      </c>
      <c r="C55" s="29" t="s">
        <v>125</v>
      </c>
      <c r="D55" s="29" t="s">
        <v>78</v>
      </c>
      <c r="E55" s="29">
        <v>410</v>
      </c>
      <c r="F55" s="29" t="s">
        <v>2878</v>
      </c>
      <c r="G55" s="30" t="s">
        <v>1759</v>
      </c>
      <c r="H55" s="23" t="str">
        <f>VLOOKUP(A55,'[2]실험실 명단(원본)'!$A$4:$J$791,9,0)</f>
        <v>전기/전자</v>
      </c>
      <c r="I55" s="23" t="str">
        <f>VLOOKUP(A55,'[2]실험실 명단(원본)'!$A$4:$J$791,10,0)</f>
        <v>58.32</v>
      </c>
      <c r="J55" s="113"/>
      <c r="K55" s="29" t="s">
        <v>2727</v>
      </c>
      <c r="L55" s="32" t="s">
        <v>11</v>
      </c>
      <c r="M55" s="29" t="s">
        <v>2728</v>
      </c>
      <c r="N55" s="29" t="s">
        <v>2879</v>
      </c>
      <c r="O55" s="29" t="s">
        <v>2730</v>
      </c>
      <c r="P55" s="29" t="s">
        <v>2731</v>
      </c>
      <c r="Q55" s="32" t="s">
        <v>10</v>
      </c>
      <c r="R55" s="29" t="s">
        <v>2732</v>
      </c>
      <c r="S55" s="29" t="s">
        <v>2733</v>
      </c>
      <c r="T55" s="29" t="s">
        <v>2734</v>
      </c>
      <c r="U55" s="34" t="s">
        <v>2635</v>
      </c>
      <c r="V55" s="29"/>
    </row>
    <row r="56" spans="1:22" s="12" customFormat="1" ht="26.25">
      <c r="A56" s="100" t="s">
        <v>120</v>
      </c>
      <c r="B56" s="29" t="s">
        <v>1573</v>
      </c>
      <c r="C56" s="29" t="s">
        <v>47</v>
      </c>
      <c r="D56" s="29" t="s">
        <v>78</v>
      </c>
      <c r="E56" s="29" t="s">
        <v>121</v>
      </c>
      <c r="F56" s="101" t="s">
        <v>122</v>
      </c>
      <c r="G56" s="30" t="s">
        <v>1760</v>
      </c>
      <c r="H56" s="23" t="str">
        <f>VLOOKUP(A56,'[2]실험실 명단(원본)'!$A$4:$J$791,9,0)</f>
        <v>전기/전자</v>
      </c>
      <c r="I56" s="23" t="str">
        <f>VLOOKUP(A56,'[2]실험실 명단(원본)'!$A$4:$J$791,10,0)</f>
        <v>29.16</v>
      </c>
      <c r="J56" s="113"/>
      <c r="K56" s="29" t="s">
        <v>123</v>
      </c>
      <c r="L56" s="32" t="s">
        <v>11</v>
      </c>
      <c r="M56" s="39" t="s">
        <v>2880</v>
      </c>
      <c r="N56" s="29" t="s">
        <v>2881</v>
      </c>
      <c r="O56" s="29" t="s">
        <v>2882</v>
      </c>
      <c r="P56" s="29" t="s">
        <v>2883</v>
      </c>
      <c r="Q56" s="32" t="s">
        <v>10</v>
      </c>
      <c r="R56" s="39" t="s">
        <v>2884</v>
      </c>
      <c r="S56" s="29" t="s">
        <v>2881</v>
      </c>
      <c r="T56" s="29" t="s">
        <v>2885</v>
      </c>
      <c r="U56" s="34" t="s">
        <v>2670</v>
      </c>
      <c r="V56" s="29"/>
    </row>
    <row r="57" spans="1:22" s="12" customFormat="1" ht="26.25">
      <c r="A57" s="100" t="s">
        <v>2886</v>
      </c>
      <c r="B57" s="29" t="s">
        <v>1573</v>
      </c>
      <c r="C57" s="29" t="s">
        <v>47</v>
      </c>
      <c r="D57" s="29" t="s">
        <v>78</v>
      </c>
      <c r="E57" s="29" t="s">
        <v>1761</v>
      </c>
      <c r="F57" s="101" t="s">
        <v>2887</v>
      </c>
      <c r="G57" s="30" t="s">
        <v>1762</v>
      </c>
      <c r="H57" s="23" t="str">
        <f>VLOOKUP(A57,'[2]실험실 명단(원본)'!$A$4:$J$791,9,0)</f>
        <v>전기/전자</v>
      </c>
      <c r="I57" s="23" t="str">
        <f>VLOOKUP(A57,'[2]실험실 명단(원본)'!$A$4:$J$791,10,0)</f>
        <v>29.16</v>
      </c>
      <c r="J57" s="31"/>
      <c r="K57" s="29" t="s">
        <v>1763</v>
      </c>
      <c r="L57" s="32" t="s">
        <v>11</v>
      </c>
      <c r="M57" s="116" t="s">
        <v>2888</v>
      </c>
      <c r="N57" s="29" t="s">
        <v>2889</v>
      </c>
      <c r="O57" s="29" t="s">
        <v>2890</v>
      </c>
      <c r="P57" s="29" t="s">
        <v>1764</v>
      </c>
      <c r="Q57" s="32" t="s">
        <v>1426</v>
      </c>
      <c r="R57" s="116" t="s">
        <v>2891</v>
      </c>
      <c r="S57" s="29" t="s">
        <v>2892</v>
      </c>
      <c r="T57" s="29" t="s">
        <v>2893</v>
      </c>
      <c r="U57" s="34" t="s">
        <v>2635</v>
      </c>
      <c r="V57" s="29"/>
    </row>
    <row r="58" spans="1:22" s="12" customFormat="1" ht="26.25">
      <c r="A58" s="100" t="s">
        <v>2894</v>
      </c>
      <c r="B58" s="29" t="s">
        <v>1573</v>
      </c>
      <c r="C58" s="29" t="s">
        <v>47</v>
      </c>
      <c r="D58" s="29" t="s">
        <v>78</v>
      </c>
      <c r="E58" s="29" t="s">
        <v>1765</v>
      </c>
      <c r="F58" s="101" t="s">
        <v>2895</v>
      </c>
      <c r="G58" s="30" t="s">
        <v>1766</v>
      </c>
      <c r="H58" s="23" t="str">
        <f>VLOOKUP(A58,'[2]실험실 명단(원본)'!$A$4:$J$791,9,0)</f>
        <v>전기/전자</v>
      </c>
      <c r="I58" s="23" t="str">
        <f>VLOOKUP(A58,'[2]실험실 명단(원본)'!$A$4:$J$791,10,0)</f>
        <v>29.16</v>
      </c>
      <c r="J58" s="31"/>
      <c r="K58" s="29" t="s">
        <v>2896</v>
      </c>
      <c r="L58" s="32" t="s">
        <v>11</v>
      </c>
      <c r="M58" s="39" t="s">
        <v>2897</v>
      </c>
      <c r="N58" s="29" t="s">
        <v>2898</v>
      </c>
      <c r="O58" s="29" t="s">
        <v>2899</v>
      </c>
      <c r="P58" s="29" t="s">
        <v>2900</v>
      </c>
      <c r="Q58" s="32" t="s">
        <v>1426</v>
      </c>
      <c r="R58" s="39" t="s">
        <v>2901</v>
      </c>
      <c r="S58" s="29" t="s">
        <v>2902</v>
      </c>
      <c r="T58" s="29" t="s">
        <v>2903</v>
      </c>
      <c r="U58" s="34" t="s">
        <v>2635</v>
      </c>
      <c r="V58" s="29"/>
    </row>
    <row r="59" spans="1:22" s="12" customFormat="1" ht="26.25">
      <c r="A59" s="100" t="s">
        <v>116</v>
      </c>
      <c r="B59" s="29" t="s">
        <v>1573</v>
      </c>
      <c r="C59" s="29" t="s">
        <v>47</v>
      </c>
      <c r="D59" s="29" t="s">
        <v>78</v>
      </c>
      <c r="E59" s="29" t="s">
        <v>117</v>
      </c>
      <c r="F59" s="101" t="s">
        <v>118</v>
      </c>
      <c r="G59" s="30" t="s">
        <v>1767</v>
      </c>
      <c r="H59" s="23" t="str">
        <f>VLOOKUP(A59,'[2]실험실 명단(원본)'!$A$4:$J$791,9,0)</f>
        <v>전기/전자</v>
      </c>
      <c r="I59" s="23" t="str">
        <f>VLOOKUP(A59,'[2]실험실 명단(원본)'!$A$4:$J$791,10,0)</f>
        <v>29.16</v>
      </c>
      <c r="J59" s="113"/>
      <c r="K59" s="55" t="s">
        <v>2904</v>
      </c>
      <c r="L59" s="32" t="s">
        <v>2905</v>
      </c>
      <c r="M59" s="33" t="s">
        <v>2906</v>
      </c>
      <c r="N59" s="57" t="s">
        <v>2907</v>
      </c>
      <c r="O59" s="67" t="s">
        <v>2908</v>
      </c>
      <c r="P59" s="117" t="s">
        <v>2909</v>
      </c>
      <c r="Q59" s="118" t="s">
        <v>10</v>
      </c>
      <c r="R59" s="119" t="s">
        <v>2910</v>
      </c>
      <c r="S59" s="117" t="s">
        <v>2911</v>
      </c>
      <c r="T59" s="120" t="s">
        <v>2912</v>
      </c>
      <c r="U59" s="34" t="s">
        <v>2635</v>
      </c>
      <c r="V59" s="29"/>
    </row>
    <row r="60" spans="1:22" s="12" customFormat="1" ht="26.25">
      <c r="A60" s="100" t="s">
        <v>112</v>
      </c>
      <c r="B60" s="29" t="s">
        <v>1573</v>
      </c>
      <c r="C60" s="29" t="s">
        <v>47</v>
      </c>
      <c r="D60" s="29" t="s">
        <v>78</v>
      </c>
      <c r="E60" s="29" t="s">
        <v>113</v>
      </c>
      <c r="F60" s="101" t="s">
        <v>114</v>
      </c>
      <c r="G60" s="30" t="s">
        <v>1768</v>
      </c>
      <c r="H60" s="23" t="str">
        <f>VLOOKUP(A60,'[2]실험실 명단(원본)'!$A$4:$J$791,9,0)</f>
        <v>전기/전자</v>
      </c>
      <c r="I60" s="23" t="str">
        <f>VLOOKUP(A60,'[2]실험실 명단(원본)'!$A$4:$J$791,10,0)</f>
        <v>29.16</v>
      </c>
      <c r="J60" s="113"/>
      <c r="K60" s="29" t="s">
        <v>115</v>
      </c>
      <c r="L60" s="32" t="s">
        <v>11</v>
      </c>
      <c r="M60" s="39" t="s">
        <v>2913</v>
      </c>
      <c r="N60" s="29" t="s">
        <v>2914</v>
      </c>
      <c r="O60" s="29" t="s">
        <v>2915</v>
      </c>
      <c r="P60" s="29" t="s">
        <v>2916</v>
      </c>
      <c r="Q60" s="32" t="s">
        <v>10</v>
      </c>
      <c r="R60" s="39" t="s">
        <v>2917</v>
      </c>
      <c r="S60" s="29" t="s">
        <v>2918</v>
      </c>
      <c r="T60" s="29" t="s">
        <v>2919</v>
      </c>
      <c r="U60" s="34" t="s">
        <v>2670</v>
      </c>
      <c r="V60" s="29"/>
    </row>
    <row r="61" spans="1:22" s="12" customFormat="1" ht="26.25">
      <c r="A61" s="29" t="s">
        <v>110</v>
      </c>
      <c r="B61" s="29" t="s">
        <v>1573</v>
      </c>
      <c r="C61" s="29" t="s">
        <v>47</v>
      </c>
      <c r="D61" s="29" t="s">
        <v>78</v>
      </c>
      <c r="E61" s="29">
        <v>610</v>
      </c>
      <c r="F61" s="29" t="s">
        <v>111</v>
      </c>
      <c r="G61" s="30" t="s">
        <v>1769</v>
      </c>
      <c r="H61" s="23" t="str">
        <f>VLOOKUP(A61,'[2]실험실 명단(원본)'!$A$4:$J$791,9,0)</f>
        <v>전기/전자</v>
      </c>
      <c r="I61" s="23" t="str">
        <f>VLOOKUP(A61,'[2]실험실 명단(원본)'!$A$4:$J$791,10,0)</f>
        <v>58.32</v>
      </c>
      <c r="J61" s="113"/>
      <c r="K61" s="55" t="s">
        <v>2920</v>
      </c>
      <c r="L61" s="32" t="s">
        <v>11</v>
      </c>
      <c r="M61" s="33" t="s">
        <v>2921</v>
      </c>
      <c r="N61" s="57" t="s">
        <v>2922</v>
      </c>
      <c r="O61" s="67" t="s">
        <v>2923</v>
      </c>
      <c r="P61" s="36" t="s">
        <v>2924</v>
      </c>
      <c r="Q61" s="32" t="s">
        <v>1426</v>
      </c>
      <c r="R61" s="121" t="s">
        <v>2925</v>
      </c>
      <c r="S61" s="36" t="s">
        <v>2926</v>
      </c>
      <c r="T61" s="36" t="s">
        <v>2927</v>
      </c>
      <c r="U61" s="34" t="s">
        <v>2670</v>
      </c>
      <c r="V61" s="29"/>
    </row>
    <row r="62" spans="1:22" s="12" customFormat="1" ht="26.25">
      <c r="A62" s="40" t="s">
        <v>2928</v>
      </c>
      <c r="B62" s="29" t="s">
        <v>1573</v>
      </c>
      <c r="C62" s="29" t="s">
        <v>1770</v>
      </c>
      <c r="D62" s="29" t="s">
        <v>78</v>
      </c>
      <c r="E62" s="29" t="s">
        <v>1771</v>
      </c>
      <c r="F62" s="40" t="s">
        <v>2929</v>
      </c>
      <c r="G62" s="30" t="s">
        <v>1772</v>
      </c>
      <c r="H62" s="23" t="str">
        <f>VLOOKUP(A62,'[2]실험실 명단(원본)'!$A$4:$J$791,9,0)</f>
        <v>전기/전자</v>
      </c>
      <c r="I62" s="23" t="str">
        <f>VLOOKUP(A62,'[2]실험실 명단(원본)'!$A$4:$J$791,10,0)</f>
        <v>30.78</v>
      </c>
      <c r="J62" s="113"/>
      <c r="K62" s="55" t="s">
        <v>2930</v>
      </c>
      <c r="L62" s="32" t="s">
        <v>11</v>
      </c>
      <c r="M62" s="33" t="s">
        <v>2931</v>
      </c>
      <c r="N62" s="57" t="s">
        <v>2932</v>
      </c>
      <c r="O62" s="67" t="s">
        <v>2933</v>
      </c>
      <c r="P62" s="29" t="s">
        <v>2934</v>
      </c>
      <c r="Q62" s="32" t="s">
        <v>10</v>
      </c>
      <c r="R62" s="39" t="s">
        <v>2935</v>
      </c>
      <c r="S62" s="29" t="s">
        <v>2936</v>
      </c>
      <c r="T62" s="29" t="s">
        <v>2937</v>
      </c>
      <c r="U62" s="34" t="s">
        <v>2670</v>
      </c>
      <c r="V62" s="29"/>
    </row>
    <row r="63" spans="1:22" s="12" customFormat="1" ht="26.25">
      <c r="A63" s="100" t="s">
        <v>107</v>
      </c>
      <c r="B63" s="29" t="s">
        <v>1573</v>
      </c>
      <c r="C63" s="29" t="s">
        <v>47</v>
      </c>
      <c r="D63" s="29" t="s">
        <v>78</v>
      </c>
      <c r="E63" s="29" t="s">
        <v>108</v>
      </c>
      <c r="F63" s="101" t="s">
        <v>109</v>
      </c>
      <c r="G63" s="30" t="s">
        <v>1773</v>
      </c>
      <c r="H63" s="23" t="str">
        <f>VLOOKUP(A63,'[2]실험실 명단(원본)'!$A$4:$J$791,9,0)</f>
        <v>전기/전자</v>
      </c>
      <c r="I63" s="23" t="str">
        <f>VLOOKUP(A63,'[2]실험실 명단(원본)'!$A$4:$J$791,10,0)</f>
        <v>30.78</v>
      </c>
      <c r="J63" s="31"/>
      <c r="K63" s="55" t="s">
        <v>2938</v>
      </c>
      <c r="L63" s="32" t="s">
        <v>11</v>
      </c>
      <c r="M63" s="33" t="s">
        <v>2939</v>
      </c>
      <c r="N63" s="57" t="s">
        <v>2940</v>
      </c>
      <c r="O63" s="67" t="s">
        <v>2941</v>
      </c>
      <c r="P63" s="55" t="s">
        <v>2938</v>
      </c>
      <c r="Q63" s="32" t="s">
        <v>13</v>
      </c>
      <c r="R63" s="33" t="s">
        <v>2939</v>
      </c>
      <c r="S63" s="57" t="s">
        <v>2942</v>
      </c>
      <c r="T63" s="67" t="s">
        <v>2943</v>
      </c>
      <c r="U63" s="34" t="s">
        <v>2635</v>
      </c>
      <c r="V63" s="122"/>
    </row>
    <row r="64" spans="1:22" s="12" customFormat="1" ht="26.25">
      <c r="A64" s="100" t="s">
        <v>104</v>
      </c>
      <c r="B64" s="29" t="s">
        <v>1573</v>
      </c>
      <c r="C64" s="29" t="s">
        <v>47</v>
      </c>
      <c r="D64" s="29" t="s">
        <v>78</v>
      </c>
      <c r="E64" s="29" t="s">
        <v>105</v>
      </c>
      <c r="F64" s="101" t="s">
        <v>106</v>
      </c>
      <c r="G64" s="30" t="s">
        <v>1774</v>
      </c>
      <c r="H64" s="23" t="str">
        <f>VLOOKUP(A64,'[2]실험실 명단(원본)'!$A$4:$J$791,9,0)</f>
        <v>전기/전자</v>
      </c>
      <c r="I64" s="23" t="str">
        <f>VLOOKUP(A64,'[2]실험실 명단(원본)'!$A$4:$J$791,10,0)</f>
        <v>31.42</v>
      </c>
      <c r="J64" s="31"/>
      <c r="K64" s="55" t="s">
        <v>2944</v>
      </c>
      <c r="L64" s="32" t="s">
        <v>2905</v>
      </c>
      <c r="M64" s="33" t="s">
        <v>2945</v>
      </c>
      <c r="N64" s="57" t="s">
        <v>2946</v>
      </c>
      <c r="O64" s="67" t="s">
        <v>2947</v>
      </c>
      <c r="P64" s="55" t="s">
        <v>2948</v>
      </c>
      <c r="Q64" s="32" t="s">
        <v>1426</v>
      </c>
      <c r="R64" s="123" t="s">
        <v>2949</v>
      </c>
      <c r="S64" s="57" t="s">
        <v>2950</v>
      </c>
      <c r="T64" s="67" t="s">
        <v>2951</v>
      </c>
      <c r="U64" s="34" t="s">
        <v>2635</v>
      </c>
      <c r="V64" s="29"/>
    </row>
    <row r="65" spans="1:22" s="12" customFormat="1" ht="26.25">
      <c r="A65" s="100" t="s">
        <v>100</v>
      </c>
      <c r="B65" s="29" t="s">
        <v>1573</v>
      </c>
      <c r="C65" s="29" t="s">
        <v>47</v>
      </c>
      <c r="D65" s="29" t="s">
        <v>78</v>
      </c>
      <c r="E65" s="29" t="s">
        <v>101</v>
      </c>
      <c r="F65" s="101" t="s">
        <v>1452</v>
      </c>
      <c r="G65" s="30" t="s">
        <v>1775</v>
      </c>
      <c r="H65" s="23" t="str">
        <f>VLOOKUP(A65,'[2]실험실 명단(원본)'!$A$4:$J$791,9,0)</f>
        <v>전기/전자</v>
      </c>
      <c r="I65" s="23" t="str">
        <f>VLOOKUP(A65,'[2]실험실 명단(원본)'!$A$4:$J$791,10,0)</f>
        <v>31.05</v>
      </c>
      <c r="J65" s="31"/>
      <c r="K65" s="55" t="s">
        <v>2952</v>
      </c>
      <c r="L65" s="32" t="s">
        <v>11</v>
      </c>
      <c r="M65" s="33" t="s">
        <v>2953</v>
      </c>
      <c r="N65" s="57" t="s">
        <v>2954</v>
      </c>
      <c r="O65" s="67" t="s">
        <v>2955</v>
      </c>
      <c r="P65" s="57" t="s">
        <v>2956</v>
      </c>
      <c r="Q65" s="32" t="s">
        <v>1426</v>
      </c>
      <c r="R65" s="124" t="s">
        <v>2957</v>
      </c>
      <c r="S65" s="57" t="s">
        <v>2958</v>
      </c>
      <c r="T65" s="67" t="s">
        <v>2959</v>
      </c>
      <c r="U65" s="34" t="s">
        <v>2635</v>
      </c>
      <c r="V65" s="29"/>
    </row>
    <row r="66" spans="1:22" s="12" customFormat="1" ht="26.25">
      <c r="A66" s="100" t="s">
        <v>102</v>
      </c>
      <c r="B66" s="29" t="s">
        <v>1573</v>
      </c>
      <c r="C66" s="29" t="s">
        <v>47</v>
      </c>
      <c r="D66" s="29" t="s">
        <v>78</v>
      </c>
      <c r="E66" s="29" t="s">
        <v>103</v>
      </c>
      <c r="F66" s="101" t="s">
        <v>1451</v>
      </c>
      <c r="G66" s="30" t="s">
        <v>1776</v>
      </c>
      <c r="H66" s="23" t="str">
        <f>VLOOKUP(A66,'[2]실험실 명단(원본)'!$A$4:$J$791,9,0)</f>
        <v>전기/전자</v>
      </c>
      <c r="I66" s="23" t="str">
        <f>VLOOKUP(A66,'[2]실험실 명단(원본)'!$A$4:$J$791,10,0)</f>
        <v>31.7</v>
      </c>
      <c r="J66" s="31"/>
      <c r="K66" s="55" t="s">
        <v>2960</v>
      </c>
      <c r="L66" s="32" t="s">
        <v>11</v>
      </c>
      <c r="M66" s="33" t="s">
        <v>2961</v>
      </c>
      <c r="N66" s="57" t="s">
        <v>2954</v>
      </c>
      <c r="O66" s="67" t="s">
        <v>2962</v>
      </c>
      <c r="P66" s="57" t="s">
        <v>2956</v>
      </c>
      <c r="Q66" s="32" t="s">
        <v>1426</v>
      </c>
      <c r="R66" s="124" t="s">
        <v>2957</v>
      </c>
      <c r="S66" s="57" t="s">
        <v>2958</v>
      </c>
      <c r="T66" s="67" t="s">
        <v>2963</v>
      </c>
      <c r="U66" s="34" t="s">
        <v>2635</v>
      </c>
      <c r="V66" s="29"/>
    </row>
    <row r="67" spans="1:22" s="12" customFormat="1" ht="26.25">
      <c r="A67" s="70" t="s">
        <v>193</v>
      </c>
      <c r="B67" s="29" t="s">
        <v>1574</v>
      </c>
      <c r="C67" s="29" t="s">
        <v>194</v>
      </c>
      <c r="D67" s="29" t="s">
        <v>169</v>
      </c>
      <c r="E67" s="29">
        <v>118</v>
      </c>
      <c r="F67" s="70" t="s">
        <v>1454</v>
      </c>
      <c r="G67" s="30" t="s">
        <v>1782</v>
      </c>
      <c r="H67" s="23" t="str">
        <f>VLOOKUP(A67,'[2]실험실 명단(원본)'!$A$4:$J$791,9,0)</f>
        <v>화학/화공</v>
      </c>
      <c r="I67" s="23" t="str">
        <f>VLOOKUP(A67,'[2]실험실 명단(원본)'!$A$4:$J$791,10,0)</f>
        <v>18.14</v>
      </c>
      <c r="J67" s="31"/>
      <c r="K67" s="125" t="s">
        <v>692</v>
      </c>
      <c r="L67" s="125" t="s">
        <v>11</v>
      </c>
      <c r="M67" s="126" t="s">
        <v>2964</v>
      </c>
      <c r="N67" s="125" t="s">
        <v>2965</v>
      </c>
      <c r="O67" s="127" t="s">
        <v>2966</v>
      </c>
      <c r="P67" s="128" t="s">
        <v>2967</v>
      </c>
      <c r="Q67" s="70" t="s">
        <v>1426</v>
      </c>
      <c r="R67" s="126" t="s">
        <v>2968</v>
      </c>
      <c r="S67" s="125" t="s">
        <v>2969</v>
      </c>
      <c r="T67" s="127" t="s">
        <v>2970</v>
      </c>
      <c r="U67" s="34" t="s">
        <v>2670</v>
      </c>
      <c r="V67" s="29"/>
    </row>
    <row r="68" spans="1:22" s="12" customFormat="1" ht="26.25">
      <c r="A68" s="29" t="s">
        <v>1587</v>
      </c>
      <c r="B68" s="29" t="s">
        <v>1575</v>
      </c>
      <c r="C68" s="29" t="s">
        <v>77</v>
      </c>
      <c r="D68" s="29" t="s">
        <v>169</v>
      </c>
      <c r="E68" s="29" t="s">
        <v>1588</v>
      </c>
      <c r="F68" s="29" t="s">
        <v>1589</v>
      </c>
      <c r="G68" s="30" t="s">
        <v>1777</v>
      </c>
      <c r="H68" s="23" t="str">
        <f>VLOOKUP(A68,'[2]실험실 명단(원본)'!$A$4:$J$791,9,0)</f>
        <v>기계/물리</v>
      </c>
      <c r="I68" s="23" t="str">
        <f>VLOOKUP(A68,'[2]실험실 명단(원본)'!$A$4:$J$791,10,0)</f>
        <v>21.6</v>
      </c>
      <c r="J68" s="23"/>
      <c r="K68" s="41" t="s">
        <v>1590</v>
      </c>
      <c r="L68" s="41" t="s">
        <v>11</v>
      </c>
      <c r="M68" s="63" t="s">
        <v>2971</v>
      </c>
      <c r="N68" s="63" t="s">
        <v>2972</v>
      </c>
      <c r="O68" s="63" t="s">
        <v>2973</v>
      </c>
      <c r="P68" s="63" t="s">
        <v>2974</v>
      </c>
      <c r="Q68" s="63" t="s">
        <v>10</v>
      </c>
      <c r="R68" s="64" t="s">
        <v>2975</v>
      </c>
      <c r="S68" s="63" t="s">
        <v>2976</v>
      </c>
      <c r="T68" s="63" t="s">
        <v>2977</v>
      </c>
      <c r="U68" s="34" t="s">
        <v>2635</v>
      </c>
      <c r="V68" s="29"/>
    </row>
    <row r="69" spans="1:22" s="12" customFormat="1" ht="26.25">
      <c r="A69" s="36" t="s">
        <v>2978</v>
      </c>
      <c r="B69" s="29" t="s">
        <v>1575</v>
      </c>
      <c r="C69" s="36" t="s">
        <v>77</v>
      </c>
      <c r="D69" s="36" t="s">
        <v>169</v>
      </c>
      <c r="E69" s="36">
        <v>218</v>
      </c>
      <c r="F69" s="129" t="s">
        <v>2979</v>
      </c>
      <c r="G69" s="36" t="s">
        <v>1778</v>
      </c>
      <c r="H69" s="23" t="str">
        <f>VLOOKUP(A69,'[2]실험실 명단(원본)'!$A$4:$J$791,9,0)</f>
        <v>기계/물리</v>
      </c>
      <c r="I69" s="23">
        <f>VLOOKUP(A69,'[2]실험실 명단(원본)'!$A$4:$J$791,10,0)</f>
        <v>41.04</v>
      </c>
      <c r="J69" s="23"/>
      <c r="K69" s="41" t="s">
        <v>2980</v>
      </c>
      <c r="L69" s="41" t="s">
        <v>11</v>
      </c>
      <c r="M69" s="64" t="s">
        <v>2981</v>
      </c>
      <c r="N69" s="63" t="s">
        <v>2982</v>
      </c>
      <c r="O69" s="63" t="s">
        <v>2983</v>
      </c>
      <c r="P69" s="130" t="s">
        <v>2984</v>
      </c>
      <c r="Q69" s="63" t="s">
        <v>23</v>
      </c>
      <c r="R69" s="114" t="s">
        <v>2985</v>
      </c>
      <c r="S69" s="41"/>
      <c r="T69" s="63" t="s">
        <v>2986</v>
      </c>
      <c r="U69" s="34" t="s">
        <v>2635</v>
      </c>
      <c r="V69" s="38"/>
    </row>
    <row r="70" spans="1:22" s="12" customFormat="1" ht="26.25">
      <c r="A70" s="29" t="s">
        <v>187</v>
      </c>
      <c r="B70" s="29" t="s">
        <v>1573</v>
      </c>
      <c r="C70" s="29" t="s">
        <v>47</v>
      </c>
      <c r="D70" s="29" t="s">
        <v>169</v>
      </c>
      <c r="E70" s="29" t="s">
        <v>188</v>
      </c>
      <c r="F70" s="29" t="s">
        <v>189</v>
      </c>
      <c r="G70" s="30" t="s">
        <v>1783</v>
      </c>
      <c r="H70" s="23" t="str">
        <f>VLOOKUP(A70,'[2]실험실 명단(원본)'!$A$4:$J$791,9,0)</f>
        <v>전기/전자</v>
      </c>
      <c r="I70" s="23" t="str">
        <f>VLOOKUP(A70,'[2]실험실 명단(원본)'!$A$4:$J$791,10,0)</f>
        <v>24.12</v>
      </c>
      <c r="J70" s="113"/>
      <c r="K70" s="29" t="s">
        <v>48</v>
      </c>
      <c r="L70" s="32" t="s">
        <v>11</v>
      </c>
      <c r="M70" s="29" t="s">
        <v>2765</v>
      </c>
      <c r="N70" s="29" t="s">
        <v>2766</v>
      </c>
      <c r="O70" s="29" t="s">
        <v>2767</v>
      </c>
      <c r="P70" s="29" t="s">
        <v>1705</v>
      </c>
      <c r="Q70" s="32" t="s">
        <v>1426</v>
      </c>
      <c r="R70" s="29" t="s">
        <v>2768</v>
      </c>
      <c r="S70" s="29" t="s">
        <v>2769</v>
      </c>
      <c r="T70" s="29" t="s">
        <v>2770</v>
      </c>
      <c r="U70" s="34" t="s">
        <v>2635</v>
      </c>
      <c r="V70" s="29"/>
    </row>
    <row r="71" spans="1:22" s="12" customFormat="1" ht="26.25">
      <c r="A71" s="29" t="s">
        <v>184</v>
      </c>
      <c r="B71" s="29" t="s">
        <v>1573</v>
      </c>
      <c r="C71" s="29" t="s">
        <v>47</v>
      </c>
      <c r="D71" s="29" t="s">
        <v>169</v>
      </c>
      <c r="E71" s="29" t="s">
        <v>185</v>
      </c>
      <c r="F71" s="29" t="s">
        <v>186</v>
      </c>
      <c r="G71" s="30" t="s">
        <v>1784</v>
      </c>
      <c r="H71" s="23" t="str">
        <f>VLOOKUP(A71,'[2]실험실 명단(원본)'!$A$4:$J$791,9,0)</f>
        <v>전기/전자</v>
      </c>
      <c r="I71" s="23" t="str">
        <f>VLOOKUP(A71,'[2]실험실 명단(원본)'!$A$4:$J$791,10,0)</f>
        <v>24.12</v>
      </c>
      <c r="J71" s="113"/>
      <c r="K71" s="29" t="s">
        <v>178</v>
      </c>
      <c r="L71" s="32" t="s">
        <v>11</v>
      </c>
      <c r="M71" s="39" t="s">
        <v>2987</v>
      </c>
      <c r="N71" s="29" t="s">
        <v>2988</v>
      </c>
      <c r="O71" s="29" t="s">
        <v>2989</v>
      </c>
      <c r="P71" s="29" t="s">
        <v>1785</v>
      </c>
      <c r="Q71" s="32" t="s">
        <v>10</v>
      </c>
      <c r="R71" s="29" t="s">
        <v>2990</v>
      </c>
      <c r="S71" s="29" t="s">
        <v>2988</v>
      </c>
      <c r="T71" s="29" t="s">
        <v>2991</v>
      </c>
      <c r="U71" s="34" t="s">
        <v>2635</v>
      </c>
      <c r="V71" s="29"/>
    </row>
    <row r="72" spans="1:22" s="12" customFormat="1" ht="26.25">
      <c r="A72" s="29" t="s">
        <v>182</v>
      </c>
      <c r="B72" s="29" t="s">
        <v>1575</v>
      </c>
      <c r="C72" s="29" t="s">
        <v>77</v>
      </c>
      <c r="D72" s="29" t="s">
        <v>169</v>
      </c>
      <c r="E72" s="29">
        <v>512</v>
      </c>
      <c r="F72" s="29" t="s">
        <v>183</v>
      </c>
      <c r="G72" s="30" t="s">
        <v>1779</v>
      </c>
      <c r="H72" s="23" t="str">
        <f>VLOOKUP(A72,'[2]실험실 명단(원본)'!$A$4:$J$791,9,0)</f>
        <v>기계/물리</v>
      </c>
      <c r="I72" s="23" t="str">
        <f>VLOOKUP(A72,'[2]실험실 명단(원본)'!$A$4:$J$791,10,0)</f>
        <v>183.6</v>
      </c>
      <c r="J72" s="23"/>
      <c r="K72" s="41" t="s">
        <v>181</v>
      </c>
      <c r="L72" s="41" t="s">
        <v>11</v>
      </c>
      <c r="M72" s="63" t="s">
        <v>2992</v>
      </c>
      <c r="N72" s="63" t="s">
        <v>2993</v>
      </c>
      <c r="O72" s="63" t="s">
        <v>2994</v>
      </c>
      <c r="P72" s="63" t="s">
        <v>1780</v>
      </c>
      <c r="Q72" s="63" t="s">
        <v>10</v>
      </c>
      <c r="R72" s="64" t="s">
        <v>2995</v>
      </c>
      <c r="S72" s="63" t="s">
        <v>2996</v>
      </c>
      <c r="T72" s="63" t="s">
        <v>2997</v>
      </c>
      <c r="U72" s="34" t="s">
        <v>2635</v>
      </c>
      <c r="V72" s="29"/>
    </row>
    <row r="73" spans="1:22" s="12" customFormat="1" ht="26.25">
      <c r="A73" s="29" t="s">
        <v>179</v>
      </c>
      <c r="B73" s="29" t="s">
        <v>1575</v>
      </c>
      <c r="C73" s="29" t="s">
        <v>77</v>
      </c>
      <c r="D73" s="29" t="s">
        <v>169</v>
      </c>
      <c r="E73" s="29">
        <v>518</v>
      </c>
      <c r="F73" s="29" t="s">
        <v>180</v>
      </c>
      <c r="G73" s="30" t="s">
        <v>1781</v>
      </c>
      <c r="H73" s="23" t="str">
        <f>VLOOKUP(A73,'[2]실험실 명단(원본)'!$A$4:$J$791,9,0)</f>
        <v>기계/물리</v>
      </c>
      <c r="I73" s="23" t="str">
        <f>VLOOKUP(A73,'[2]실험실 명단(원본)'!$A$4:$J$791,10,0)</f>
        <v>62.64</v>
      </c>
      <c r="J73" s="23"/>
      <c r="K73" s="41" t="s">
        <v>181</v>
      </c>
      <c r="L73" s="41" t="s">
        <v>11</v>
      </c>
      <c r="M73" s="63" t="s">
        <v>2992</v>
      </c>
      <c r="N73" s="63" t="s">
        <v>2993</v>
      </c>
      <c r="O73" s="63" t="s">
        <v>2994</v>
      </c>
      <c r="P73" s="63" t="s">
        <v>1780</v>
      </c>
      <c r="Q73" s="63" t="s">
        <v>10</v>
      </c>
      <c r="R73" s="131" t="s">
        <v>2995</v>
      </c>
      <c r="S73" s="63" t="s">
        <v>2996</v>
      </c>
      <c r="T73" s="63" t="s">
        <v>2997</v>
      </c>
      <c r="U73" s="34" t="s">
        <v>2635</v>
      </c>
      <c r="V73" s="29"/>
    </row>
    <row r="74" spans="1:22" s="12" customFormat="1" ht="26.25">
      <c r="A74" s="29" t="s">
        <v>176</v>
      </c>
      <c r="B74" s="29" t="s">
        <v>1573</v>
      </c>
      <c r="C74" s="29" t="s">
        <v>47</v>
      </c>
      <c r="D74" s="29" t="s">
        <v>169</v>
      </c>
      <c r="E74" s="29" t="s">
        <v>1786</v>
      </c>
      <c r="F74" s="29" t="s">
        <v>177</v>
      </c>
      <c r="G74" s="30" t="s">
        <v>1787</v>
      </c>
      <c r="H74" s="23" t="str">
        <f>VLOOKUP(A74,'[2]실험실 명단(원본)'!$A$4:$J$791,9,0)</f>
        <v>전기/전자</v>
      </c>
      <c r="I74" s="23" t="str">
        <f>VLOOKUP(A74,'[2]실험실 명단(원본)'!$A$4:$J$791,10,0)</f>
        <v>28.12</v>
      </c>
      <c r="J74" s="31"/>
      <c r="K74" s="29" t="s">
        <v>178</v>
      </c>
      <c r="L74" s="32" t="s">
        <v>11</v>
      </c>
      <c r="M74" s="39" t="s">
        <v>2987</v>
      </c>
      <c r="N74" s="29" t="s">
        <v>2988</v>
      </c>
      <c r="O74" s="29" t="s">
        <v>2989</v>
      </c>
      <c r="P74" s="29" t="s">
        <v>1788</v>
      </c>
      <c r="Q74" s="32" t="s">
        <v>10</v>
      </c>
      <c r="R74" s="29" t="s">
        <v>2998</v>
      </c>
      <c r="S74" s="29" t="s">
        <v>2988</v>
      </c>
      <c r="T74" s="29" t="s">
        <v>2999</v>
      </c>
      <c r="U74" s="34" t="s">
        <v>2635</v>
      </c>
      <c r="V74" s="29"/>
    </row>
    <row r="75" spans="1:22" s="12" customFormat="1" ht="26.25">
      <c r="A75" s="29" t="s">
        <v>173</v>
      </c>
      <c r="B75" s="29" t="s">
        <v>1573</v>
      </c>
      <c r="C75" s="29" t="s">
        <v>125</v>
      </c>
      <c r="D75" s="29" t="s">
        <v>169</v>
      </c>
      <c r="E75" s="29" t="s">
        <v>174</v>
      </c>
      <c r="F75" s="29" t="s">
        <v>175</v>
      </c>
      <c r="G75" s="30" t="s">
        <v>1789</v>
      </c>
      <c r="H75" s="23" t="str">
        <f>VLOOKUP(A75,'[2]실험실 명단(원본)'!$A$4:$J$791,9,0)</f>
        <v>전기/전자</v>
      </c>
      <c r="I75" s="23" t="str">
        <f>VLOOKUP(A75,'[2]실험실 명단(원본)'!$A$4:$J$791,10,0)</f>
        <v>22.32</v>
      </c>
      <c r="J75" s="31"/>
      <c r="K75" s="29" t="s">
        <v>172</v>
      </c>
      <c r="L75" s="32" t="s">
        <v>11</v>
      </c>
      <c r="M75" s="74" t="s">
        <v>3000</v>
      </c>
      <c r="N75" s="29" t="s">
        <v>3001</v>
      </c>
      <c r="O75" s="29" t="s">
        <v>3002</v>
      </c>
      <c r="P75" s="132" t="s">
        <v>1790</v>
      </c>
      <c r="Q75" s="32" t="s">
        <v>10</v>
      </c>
      <c r="R75" s="133" t="s">
        <v>3003</v>
      </c>
      <c r="S75" s="29" t="s">
        <v>3004</v>
      </c>
      <c r="T75" s="132" t="s">
        <v>3005</v>
      </c>
      <c r="U75" s="34" t="s">
        <v>2635</v>
      </c>
      <c r="V75" s="29"/>
    </row>
    <row r="76" spans="1:22" s="12" customFormat="1" ht="26.25">
      <c r="A76" s="29" t="s">
        <v>168</v>
      </c>
      <c r="B76" s="29" t="s">
        <v>1573</v>
      </c>
      <c r="C76" s="29" t="s">
        <v>125</v>
      </c>
      <c r="D76" s="29" t="s">
        <v>169</v>
      </c>
      <c r="E76" s="29" t="s">
        <v>170</v>
      </c>
      <c r="F76" s="29" t="s">
        <v>171</v>
      </c>
      <c r="G76" s="30" t="s">
        <v>1791</v>
      </c>
      <c r="H76" s="23" t="str">
        <f>VLOOKUP(A76,'[2]실험실 명단(원본)'!$A$4:$J$791,9,0)</f>
        <v>전기/전자</v>
      </c>
      <c r="I76" s="23" t="str">
        <f>VLOOKUP(A76,'[2]실험실 명단(원본)'!$A$4:$J$791,10,0)</f>
        <v>42.3</v>
      </c>
      <c r="J76" s="31"/>
      <c r="K76" s="29" t="s">
        <v>172</v>
      </c>
      <c r="L76" s="32" t="s">
        <v>11</v>
      </c>
      <c r="M76" s="74" t="s">
        <v>3000</v>
      </c>
      <c r="N76" s="29" t="s">
        <v>3001</v>
      </c>
      <c r="O76" s="29" t="s">
        <v>3002</v>
      </c>
      <c r="P76" s="29" t="s">
        <v>1790</v>
      </c>
      <c r="Q76" s="32" t="s">
        <v>10</v>
      </c>
      <c r="R76" s="74" t="s">
        <v>3003</v>
      </c>
      <c r="S76" s="29" t="s">
        <v>3004</v>
      </c>
      <c r="T76" s="29" t="s">
        <v>3005</v>
      </c>
      <c r="U76" s="34" t="s">
        <v>2635</v>
      </c>
      <c r="V76" s="29"/>
    </row>
    <row r="77" spans="1:22" s="12" customFormat="1" ht="26.25">
      <c r="A77" s="36" t="s">
        <v>3006</v>
      </c>
      <c r="B77" s="29" t="s">
        <v>1575</v>
      </c>
      <c r="C77" s="36" t="s">
        <v>77</v>
      </c>
      <c r="D77" s="36" t="s">
        <v>169</v>
      </c>
      <c r="E77" s="36" t="s">
        <v>300</v>
      </c>
      <c r="F77" s="129" t="s">
        <v>3007</v>
      </c>
      <c r="G77" s="36" t="s">
        <v>3008</v>
      </c>
      <c r="H77" s="23" t="str">
        <f>VLOOKUP(A77,'[2]실험실 명단(원본)'!$A$4:$J$791,9,0)</f>
        <v>기계/물리</v>
      </c>
      <c r="I77" s="23">
        <f>VLOOKUP(A77,'[2]실험실 명단(원본)'!$A$4:$J$791,10,0)</f>
        <v>24.12</v>
      </c>
      <c r="J77" s="23"/>
      <c r="K77" s="41" t="s">
        <v>3009</v>
      </c>
      <c r="L77" s="41" t="s">
        <v>11</v>
      </c>
      <c r="M77" s="64" t="s">
        <v>3010</v>
      </c>
      <c r="N77" s="41" t="s">
        <v>3011</v>
      </c>
      <c r="O77" s="41" t="s">
        <v>3012</v>
      </c>
      <c r="P77" s="41" t="s">
        <v>250</v>
      </c>
      <c r="Q77" s="41" t="s">
        <v>23</v>
      </c>
      <c r="R77" s="64" t="s">
        <v>3013</v>
      </c>
      <c r="S77" s="41"/>
      <c r="T77" s="41" t="s">
        <v>3014</v>
      </c>
      <c r="U77" s="34" t="s">
        <v>2635</v>
      </c>
      <c r="V77" s="38"/>
    </row>
    <row r="78" spans="1:22" s="12" customFormat="1" ht="26.25">
      <c r="A78" s="29" t="s">
        <v>3015</v>
      </c>
      <c r="B78" s="29" t="s">
        <v>1575</v>
      </c>
      <c r="C78" s="29" t="s">
        <v>77</v>
      </c>
      <c r="D78" s="29" t="s">
        <v>169</v>
      </c>
      <c r="E78" s="29" t="s">
        <v>1792</v>
      </c>
      <c r="F78" s="29" t="s">
        <v>3016</v>
      </c>
      <c r="G78" s="30" t="s">
        <v>1793</v>
      </c>
      <c r="H78" s="23" t="str">
        <f>VLOOKUP(A78,'[2]실험실 명단(원본)'!$A$4:$J$791,9,0)</f>
        <v>기계/물리</v>
      </c>
      <c r="I78" s="23" t="str">
        <f>VLOOKUP(A78,'[2]실험실 명단(원본)'!$A$4:$J$791,10,0)</f>
        <v>24.12</v>
      </c>
      <c r="J78" s="23"/>
      <c r="K78" s="41" t="s">
        <v>98</v>
      </c>
      <c r="L78" s="41" t="s">
        <v>11</v>
      </c>
      <c r="M78" s="63" t="s">
        <v>3017</v>
      </c>
      <c r="N78" s="63" t="s">
        <v>3018</v>
      </c>
      <c r="O78" s="63" t="s">
        <v>3019</v>
      </c>
      <c r="P78" s="41" t="s">
        <v>3020</v>
      </c>
      <c r="Q78" s="129" t="s">
        <v>23</v>
      </c>
      <c r="R78" s="131" t="s">
        <v>3021</v>
      </c>
      <c r="S78" s="41"/>
      <c r="T78" s="134" t="s">
        <v>3022</v>
      </c>
      <c r="U78" s="34" t="s">
        <v>2635</v>
      </c>
      <c r="V78" s="29"/>
    </row>
    <row r="79" spans="1:22" s="12" customFormat="1" ht="26.25">
      <c r="A79" s="40" t="s">
        <v>3023</v>
      </c>
      <c r="B79" s="29" t="s">
        <v>1573</v>
      </c>
      <c r="C79" s="29" t="s">
        <v>1540</v>
      </c>
      <c r="D79" s="29" t="s">
        <v>169</v>
      </c>
      <c r="E79" s="29" t="s">
        <v>1794</v>
      </c>
      <c r="F79" s="40" t="s">
        <v>3024</v>
      </c>
      <c r="G79" s="30" t="s">
        <v>1795</v>
      </c>
      <c r="H79" s="23" t="str">
        <f>VLOOKUP(A79,'[2]실험실 명단(원본)'!$A$4:$J$791,9,0)</f>
        <v>전기/전자</v>
      </c>
      <c r="I79" s="23" t="str">
        <f>VLOOKUP(A79,'[2]실험실 명단(원본)'!$A$4:$J$791,10,0)</f>
        <v>22.32</v>
      </c>
      <c r="J79" s="31"/>
      <c r="K79" s="29" t="s">
        <v>1796</v>
      </c>
      <c r="L79" s="32" t="s">
        <v>11</v>
      </c>
      <c r="M79" s="74" t="s">
        <v>3025</v>
      </c>
      <c r="N79" s="29" t="s">
        <v>3026</v>
      </c>
      <c r="O79" s="29" t="s">
        <v>3027</v>
      </c>
      <c r="P79" s="29" t="s">
        <v>3028</v>
      </c>
      <c r="Q79" s="32" t="s">
        <v>10</v>
      </c>
      <c r="R79" s="133" t="s">
        <v>3029</v>
      </c>
      <c r="S79" s="29" t="s">
        <v>3026</v>
      </c>
      <c r="T79" s="29" t="s">
        <v>3030</v>
      </c>
      <c r="U79" s="34" t="s">
        <v>2670</v>
      </c>
      <c r="V79" s="29"/>
    </row>
    <row r="80" spans="1:22" s="12" customFormat="1" ht="26.25">
      <c r="A80" s="29" t="s">
        <v>294</v>
      </c>
      <c r="B80" s="29" t="s">
        <v>1575</v>
      </c>
      <c r="C80" s="29" t="s">
        <v>77</v>
      </c>
      <c r="D80" s="29" t="s">
        <v>198</v>
      </c>
      <c r="E80" s="29">
        <v>101</v>
      </c>
      <c r="F80" s="29" t="s">
        <v>1600</v>
      </c>
      <c r="G80" s="30" t="s">
        <v>1797</v>
      </c>
      <c r="H80" s="23" t="str">
        <f>VLOOKUP(A80,'[2]실험실 명단(원본)'!$A$4:$J$791,9,0)</f>
        <v>기계/물리</v>
      </c>
      <c r="I80" s="23" t="str">
        <f>VLOOKUP(A80,'[2]실험실 명단(원본)'!$A$4:$J$791,10,0)</f>
        <v>57.76</v>
      </c>
      <c r="J80" s="23"/>
      <c r="K80" s="41" t="s">
        <v>72</v>
      </c>
      <c r="L80" s="41" t="s">
        <v>11</v>
      </c>
      <c r="M80" s="63" t="s">
        <v>3031</v>
      </c>
      <c r="N80" s="63" t="s">
        <v>3032</v>
      </c>
      <c r="O80" s="63" t="s">
        <v>3033</v>
      </c>
      <c r="P80" s="63" t="s">
        <v>1798</v>
      </c>
      <c r="Q80" s="63" t="s">
        <v>10</v>
      </c>
      <c r="R80" s="63" t="s">
        <v>3034</v>
      </c>
      <c r="S80" s="63"/>
      <c r="T80" s="63" t="s">
        <v>3035</v>
      </c>
      <c r="U80" s="34" t="s">
        <v>2635</v>
      </c>
      <c r="V80" s="29"/>
    </row>
    <row r="81" spans="1:22" s="12" customFormat="1" ht="26.25">
      <c r="A81" s="29" t="s">
        <v>293</v>
      </c>
      <c r="B81" s="29" t="s">
        <v>1575</v>
      </c>
      <c r="C81" s="29" t="s">
        <v>77</v>
      </c>
      <c r="D81" s="29" t="s">
        <v>198</v>
      </c>
      <c r="E81" s="29">
        <v>102</v>
      </c>
      <c r="F81" s="29" t="s">
        <v>1599</v>
      </c>
      <c r="G81" s="30" t="s">
        <v>1799</v>
      </c>
      <c r="H81" s="23" t="str">
        <f>VLOOKUP(A81,'[2]실험실 명단(원본)'!$A$4:$J$791,9,0)</f>
        <v>기계/물리</v>
      </c>
      <c r="I81" s="23" t="str">
        <f>VLOOKUP(A81,'[2]실험실 명단(원본)'!$A$4:$J$791,10,0)</f>
        <v>57.76</v>
      </c>
      <c r="J81" s="23"/>
      <c r="K81" s="41" t="s">
        <v>190</v>
      </c>
      <c r="L81" s="41" t="s">
        <v>11</v>
      </c>
      <c r="M81" s="63" t="s">
        <v>3036</v>
      </c>
      <c r="N81" s="63" t="s">
        <v>3037</v>
      </c>
      <c r="O81" s="63" t="s">
        <v>3038</v>
      </c>
      <c r="P81" s="63" t="s">
        <v>1549</v>
      </c>
      <c r="Q81" s="63" t="s">
        <v>1426</v>
      </c>
      <c r="R81" s="63" t="s">
        <v>3039</v>
      </c>
      <c r="S81" s="63" t="s">
        <v>3040</v>
      </c>
      <c r="T81" s="102" t="s">
        <v>3041</v>
      </c>
      <c r="U81" s="34" t="s">
        <v>2670</v>
      </c>
      <c r="V81" s="29"/>
    </row>
    <row r="82" spans="1:22" s="12" customFormat="1" ht="26.25">
      <c r="A82" s="29" t="s">
        <v>291</v>
      </c>
      <c r="B82" s="29" t="s">
        <v>1575</v>
      </c>
      <c r="C82" s="29" t="s">
        <v>77</v>
      </c>
      <c r="D82" s="29" t="s">
        <v>198</v>
      </c>
      <c r="E82" s="29">
        <v>103</v>
      </c>
      <c r="F82" s="29" t="s">
        <v>292</v>
      </c>
      <c r="G82" s="30" t="s">
        <v>1800</v>
      </c>
      <c r="H82" s="23" t="str">
        <f>VLOOKUP(A82,'[2]실험실 명단(원본)'!$A$4:$J$791,9,0)</f>
        <v>기계/물리</v>
      </c>
      <c r="I82" s="23" t="str">
        <f>VLOOKUP(A82,'[2]실험실 명단(원본)'!$A$4:$J$791,10,0)</f>
        <v>57.76</v>
      </c>
      <c r="J82" s="23"/>
      <c r="K82" s="41" t="s">
        <v>190</v>
      </c>
      <c r="L82" s="41" t="s">
        <v>11</v>
      </c>
      <c r="M82" s="63" t="s">
        <v>3036</v>
      </c>
      <c r="N82" s="63" t="s">
        <v>3037</v>
      </c>
      <c r="O82" s="63" t="s">
        <v>3042</v>
      </c>
      <c r="P82" s="63" t="s">
        <v>1549</v>
      </c>
      <c r="Q82" s="63" t="s">
        <v>1426</v>
      </c>
      <c r="R82" s="63" t="s">
        <v>3039</v>
      </c>
      <c r="S82" s="63" t="s">
        <v>3040</v>
      </c>
      <c r="T82" s="102" t="s">
        <v>3041</v>
      </c>
      <c r="U82" s="34" t="s">
        <v>2670</v>
      </c>
      <c r="V82" s="29"/>
    </row>
    <row r="83" spans="1:22" s="12" customFormat="1" ht="26.25">
      <c r="A83" s="29" t="s">
        <v>290</v>
      </c>
      <c r="B83" s="29" t="s">
        <v>1575</v>
      </c>
      <c r="C83" s="29" t="s">
        <v>77</v>
      </c>
      <c r="D83" s="29" t="s">
        <v>198</v>
      </c>
      <c r="E83" s="29">
        <v>104</v>
      </c>
      <c r="F83" s="29" t="s">
        <v>1598</v>
      </c>
      <c r="G83" s="30" t="s">
        <v>1801</v>
      </c>
      <c r="H83" s="23" t="str">
        <f>VLOOKUP(A83,'[2]실험실 명단(원본)'!$A$4:$J$791,9,0)</f>
        <v>기계/물리</v>
      </c>
      <c r="I83" s="23" t="str">
        <f>VLOOKUP(A83,'[2]실험실 명단(원본)'!$A$4:$J$791,10,0)</f>
        <v>57.76</v>
      </c>
      <c r="J83" s="23"/>
      <c r="K83" s="41" t="s">
        <v>72</v>
      </c>
      <c r="L83" s="41" t="s">
        <v>11</v>
      </c>
      <c r="M83" s="64" t="s">
        <v>3043</v>
      </c>
      <c r="N83" s="63" t="s">
        <v>3044</v>
      </c>
      <c r="O83" s="63" t="s">
        <v>3033</v>
      </c>
      <c r="P83" s="63" t="s">
        <v>191</v>
      </c>
      <c r="Q83" s="63" t="s">
        <v>13</v>
      </c>
      <c r="R83" s="63" t="s">
        <v>3045</v>
      </c>
      <c r="S83" s="63" t="s">
        <v>3046</v>
      </c>
      <c r="T83" s="63" t="s">
        <v>3047</v>
      </c>
      <c r="U83" s="34" t="s">
        <v>2635</v>
      </c>
      <c r="V83" s="29"/>
    </row>
    <row r="84" spans="1:22" s="12" customFormat="1" ht="26.25">
      <c r="A84" s="29" t="s">
        <v>288</v>
      </c>
      <c r="B84" s="29" t="s">
        <v>1575</v>
      </c>
      <c r="C84" s="29" t="s">
        <v>77</v>
      </c>
      <c r="D84" s="29" t="s">
        <v>198</v>
      </c>
      <c r="E84" s="29">
        <v>105</v>
      </c>
      <c r="F84" s="29" t="s">
        <v>1597</v>
      </c>
      <c r="G84" s="30" t="s">
        <v>1802</v>
      </c>
      <c r="H84" s="23" t="str">
        <f>VLOOKUP(A84,'[2]실험실 명단(원본)'!$A$4:$J$791,9,0)</f>
        <v>기계/물리</v>
      </c>
      <c r="I84" s="23" t="str">
        <f>VLOOKUP(A84,'[2]실험실 명단(원본)'!$A$4:$J$791,10,0)</f>
        <v>24.7</v>
      </c>
      <c r="J84" s="23"/>
      <c r="K84" s="41" t="s">
        <v>72</v>
      </c>
      <c r="L84" s="41" t="s">
        <v>11</v>
      </c>
      <c r="M84" s="64" t="s">
        <v>3043</v>
      </c>
      <c r="N84" s="63" t="s">
        <v>3044</v>
      </c>
      <c r="O84" s="63" t="s">
        <v>3033</v>
      </c>
      <c r="P84" s="63" t="s">
        <v>191</v>
      </c>
      <c r="Q84" s="63" t="s">
        <v>13</v>
      </c>
      <c r="R84" s="63" t="s">
        <v>3045</v>
      </c>
      <c r="S84" s="63" t="s">
        <v>3046</v>
      </c>
      <c r="T84" s="63" t="s">
        <v>3047</v>
      </c>
      <c r="U84" s="34" t="s">
        <v>2635</v>
      </c>
      <c r="V84" s="29"/>
    </row>
    <row r="85" spans="1:22" s="12" customFormat="1" ht="26.25">
      <c r="A85" s="100" t="s">
        <v>295</v>
      </c>
      <c r="B85" s="29" t="s">
        <v>1575</v>
      </c>
      <c r="C85" s="29" t="s">
        <v>77</v>
      </c>
      <c r="D85" s="29" t="s">
        <v>198</v>
      </c>
      <c r="E85" s="29">
        <v>107</v>
      </c>
      <c r="F85" s="101" t="s">
        <v>1601</v>
      </c>
      <c r="G85" s="30" t="s">
        <v>1803</v>
      </c>
      <c r="H85" s="23" t="str">
        <f>VLOOKUP(A85,'[2]실험실 명단(원본)'!$A$4:$J$791,9,0)</f>
        <v>기계/물리</v>
      </c>
      <c r="I85" s="23" t="str">
        <f>VLOOKUP(A85,'[2]실험실 명단(원본)'!$A$4:$J$791,10,0)</f>
        <v>39.02</v>
      </c>
      <c r="J85" s="23"/>
      <c r="K85" s="41" t="s">
        <v>72</v>
      </c>
      <c r="L85" s="41" t="s">
        <v>11</v>
      </c>
      <c r="M85" s="64" t="s">
        <v>3043</v>
      </c>
      <c r="N85" s="63" t="s">
        <v>3044</v>
      </c>
      <c r="O85" s="63" t="s">
        <v>3033</v>
      </c>
      <c r="P85" s="63" t="s">
        <v>191</v>
      </c>
      <c r="Q85" s="63" t="s">
        <v>13</v>
      </c>
      <c r="R85" s="135" t="s">
        <v>3045</v>
      </c>
      <c r="S85" s="63" t="s">
        <v>3046</v>
      </c>
      <c r="T85" s="63" t="s">
        <v>3047</v>
      </c>
      <c r="U85" s="34" t="s">
        <v>2635</v>
      </c>
      <c r="V85" s="29"/>
    </row>
    <row r="86" spans="1:22" s="12" customFormat="1" ht="26.25">
      <c r="A86" s="100" t="s">
        <v>296</v>
      </c>
      <c r="B86" s="29" t="s">
        <v>1575</v>
      </c>
      <c r="C86" s="29" t="s">
        <v>77</v>
      </c>
      <c r="D86" s="29" t="s">
        <v>198</v>
      </c>
      <c r="E86" s="29">
        <v>108</v>
      </c>
      <c r="F86" s="101" t="s">
        <v>1596</v>
      </c>
      <c r="G86" s="30" t="s">
        <v>1804</v>
      </c>
      <c r="H86" s="23" t="str">
        <f>VLOOKUP(A86,'[2]실험실 명단(원본)'!$A$4:$J$791,9,0)</f>
        <v>기계/물리</v>
      </c>
      <c r="I86" s="23" t="str">
        <f>VLOOKUP(A86,'[2]실험실 명단(원본)'!$A$4:$J$791,10,0)</f>
        <v>318.71</v>
      </c>
      <c r="J86" s="23"/>
      <c r="K86" s="41" t="s">
        <v>72</v>
      </c>
      <c r="L86" s="41" t="s">
        <v>11</v>
      </c>
      <c r="M86" s="64" t="s">
        <v>3043</v>
      </c>
      <c r="N86" s="63" t="s">
        <v>3044</v>
      </c>
      <c r="O86" s="63" t="s">
        <v>3033</v>
      </c>
      <c r="P86" s="63" t="s">
        <v>191</v>
      </c>
      <c r="Q86" s="63" t="s">
        <v>13</v>
      </c>
      <c r="R86" s="63" t="s">
        <v>3045</v>
      </c>
      <c r="S86" s="63" t="s">
        <v>3046</v>
      </c>
      <c r="T86" s="130" t="s">
        <v>3047</v>
      </c>
      <c r="U86" s="34" t="s">
        <v>2635</v>
      </c>
      <c r="V86" s="29"/>
    </row>
    <row r="87" spans="1:22" s="12" customFormat="1" ht="26.25">
      <c r="A87" s="100" t="s">
        <v>285</v>
      </c>
      <c r="B87" s="29" t="s">
        <v>1575</v>
      </c>
      <c r="C87" s="29" t="s">
        <v>77</v>
      </c>
      <c r="D87" s="29" t="s">
        <v>198</v>
      </c>
      <c r="E87" s="29">
        <v>113</v>
      </c>
      <c r="F87" s="101" t="s">
        <v>286</v>
      </c>
      <c r="G87" s="30" t="s">
        <v>1805</v>
      </c>
      <c r="H87" s="23" t="str">
        <f>VLOOKUP(A87,'[2]실험실 명단(원본)'!$A$4:$J$791,9,0)</f>
        <v>기계/물리</v>
      </c>
      <c r="I87" s="23" t="str">
        <f>VLOOKUP(A87,'[2]실험실 명단(원본)'!$A$4:$J$791,10,0)</f>
        <v>222.68</v>
      </c>
      <c r="J87" s="23"/>
      <c r="K87" s="41" t="s">
        <v>287</v>
      </c>
      <c r="L87" s="41" t="s">
        <v>11</v>
      </c>
      <c r="M87" s="63" t="s">
        <v>3048</v>
      </c>
      <c r="N87" s="63" t="s">
        <v>3049</v>
      </c>
      <c r="O87" s="63" t="s">
        <v>3050</v>
      </c>
      <c r="P87" s="63" t="s">
        <v>1806</v>
      </c>
      <c r="Q87" s="63" t="s">
        <v>1426</v>
      </c>
      <c r="R87" s="63" t="s">
        <v>3051</v>
      </c>
      <c r="S87" s="63" t="s">
        <v>3052</v>
      </c>
      <c r="T87" s="63" t="s">
        <v>3053</v>
      </c>
      <c r="U87" s="34" t="s">
        <v>2635</v>
      </c>
      <c r="V87" s="29"/>
    </row>
    <row r="88" spans="1:22" s="12" customFormat="1" ht="26.25">
      <c r="A88" s="100" t="s">
        <v>282</v>
      </c>
      <c r="B88" s="29" t="s">
        <v>1575</v>
      </c>
      <c r="C88" s="29" t="s">
        <v>77</v>
      </c>
      <c r="D88" s="29" t="s">
        <v>198</v>
      </c>
      <c r="E88" s="29">
        <v>201</v>
      </c>
      <c r="F88" s="101" t="s">
        <v>283</v>
      </c>
      <c r="G88" s="30" t="s">
        <v>1807</v>
      </c>
      <c r="H88" s="23" t="str">
        <f>VLOOKUP(A88,'[2]실험실 명단(원본)'!$A$4:$J$791,9,0)</f>
        <v>기계/물리</v>
      </c>
      <c r="I88" s="23" t="str">
        <f>VLOOKUP(A88,'[2]실험실 명단(원본)'!$A$4:$J$791,10,0)</f>
        <v>69.74</v>
      </c>
      <c r="J88" s="23"/>
      <c r="K88" s="41" t="s">
        <v>284</v>
      </c>
      <c r="L88" s="41" t="s">
        <v>11</v>
      </c>
      <c r="M88" s="63" t="s">
        <v>3054</v>
      </c>
      <c r="N88" s="63" t="s">
        <v>3055</v>
      </c>
      <c r="O88" s="63" t="s">
        <v>3056</v>
      </c>
      <c r="P88" s="136" t="s">
        <v>1808</v>
      </c>
      <c r="Q88" s="63" t="s">
        <v>1426</v>
      </c>
      <c r="R88" s="137" t="s">
        <v>3057</v>
      </c>
      <c r="S88" s="138" t="s">
        <v>3058</v>
      </c>
      <c r="T88" s="63" t="s">
        <v>3059</v>
      </c>
      <c r="U88" s="34" t="s">
        <v>2635</v>
      </c>
      <c r="V88" s="29"/>
    </row>
    <row r="89" spans="1:22" s="12" customFormat="1" ht="26.25">
      <c r="A89" s="29" t="s">
        <v>3060</v>
      </c>
      <c r="B89" s="29" t="s">
        <v>1575</v>
      </c>
      <c r="C89" s="29" t="s">
        <v>77</v>
      </c>
      <c r="D89" s="29" t="s">
        <v>198</v>
      </c>
      <c r="E89" s="29" t="s">
        <v>1818</v>
      </c>
      <c r="F89" s="29" t="s">
        <v>3061</v>
      </c>
      <c r="G89" s="30" t="s">
        <v>1819</v>
      </c>
      <c r="H89" s="23" t="str">
        <f>VLOOKUP(A89,'[2]실험실 명단(원본)'!$A$4:$J$791,9,0)</f>
        <v>기계/물리</v>
      </c>
      <c r="I89" s="23" t="str">
        <f>VLOOKUP(A89,'[2]실험실 명단(원본)'!$A$4:$J$791,10,0)</f>
        <v>67.37</v>
      </c>
      <c r="J89" s="23"/>
      <c r="K89" s="129" t="s">
        <v>1820</v>
      </c>
      <c r="L89" s="129" t="s">
        <v>11</v>
      </c>
      <c r="M89" s="64" t="s">
        <v>3062</v>
      </c>
      <c r="N89" s="129" t="s">
        <v>3063</v>
      </c>
      <c r="O89" s="63" t="s">
        <v>3064</v>
      </c>
      <c r="P89" s="129" t="s">
        <v>1821</v>
      </c>
      <c r="Q89" s="129" t="s">
        <v>23</v>
      </c>
      <c r="R89" s="64" t="s">
        <v>3065</v>
      </c>
      <c r="S89" s="129" t="s">
        <v>3066</v>
      </c>
      <c r="T89" s="63" t="s">
        <v>3067</v>
      </c>
      <c r="U89" s="34" t="s">
        <v>2635</v>
      </c>
      <c r="V89" s="29"/>
    </row>
    <row r="90" spans="1:22" s="12" customFormat="1" ht="26.25">
      <c r="A90" s="100" t="s">
        <v>280</v>
      </c>
      <c r="B90" s="29" t="s">
        <v>1575</v>
      </c>
      <c r="C90" s="29" t="s">
        <v>77</v>
      </c>
      <c r="D90" s="29" t="s">
        <v>198</v>
      </c>
      <c r="E90" s="29">
        <v>203</v>
      </c>
      <c r="F90" s="101" t="s">
        <v>281</v>
      </c>
      <c r="G90" s="30" t="s">
        <v>1809</v>
      </c>
      <c r="H90" s="23" t="str">
        <f>VLOOKUP(A90,'[2]실험실 명단(원본)'!$A$4:$J$791,9,0)</f>
        <v>기계/물리</v>
      </c>
      <c r="I90" s="23" t="str">
        <f>VLOOKUP(A90,'[2]실험실 명단(원본)'!$A$4:$J$791,10,0)</f>
        <v>89.83</v>
      </c>
      <c r="J90" s="23"/>
      <c r="K90" s="41" t="s">
        <v>273</v>
      </c>
      <c r="L90" s="41" t="s">
        <v>11</v>
      </c>
      <c r="M90" s="63" t="s">
        <v>3068</v>
      </c>
      <c r="N90" s="63" t="s">
        <v>3069</v>
      </c>
      <c r="O90" s="63" t="s">
        <v>3070</v>
      </c>
      <c r="P90" s="63" t="s">
        <v>1810</v>
      </c>
      <c r="Q90" s="63" t="s">
        <v>1426</v>
      </c>
      <c r="R90" s="114" t="s">
        <v>3071</v>
      </c>
      <c r="S90" s="63" t="s">
        <v>3069</v>
      </c>
      <c r="T90" s="63" t="s">
        <v>3072</v>
      </c>
      <c r="U90" s="34" t="s">
        <v>2635</v>
      </c>
      <c r="V90" s="29"/>
    </row>
    <row r="91" spans="1:22" s="12" customFormat="1" ht="26.25">
      <c r="A91" s="100" t="s">
        <v>270</v>
      </c>
      <c r="B91" s="29" t="s">
        <v>1575</v>
      </c>
      <c r="C91" s="29" t="s">
        <v>77</v>
      </c>
      <c r="D91" s="29" t="s">
        <v>198</v>
      </c>
      <c r="E91" s="29" t="s">
        <v>271</v>
      </c>
      <c r="F91" s="101" t="s">
        <v>272</v>
      </c>
      <c r="G91" s="30" t="s">
        <v>1811</v>
      </c>
      <c r="H91" s="23" t="str">
        <f>VLOOKUP(A91,'[2]실험실 명단(원본)'!$A$4:$J$791,9,0)</f>
        <v>기계/물리</v>
      </c>
      <c r="I91" s="23" t="str">
        <f>VLOOKUP(A91,'[2]실험실 명단(원본)'!$A$4:$J$791,10,0)</f>
        <v>73.8</v>
      </c>
      <c r="J91" s="23"/>
      <c r="K91" s="41" t="s">
        <v>98</v>
      </c>
      <c r="L91" s="41" t="s">
        <v>11</v>
      </c>
      <c r="M91" s="63" t="s">
        <v>3017</v>
      </c>
      <c r="N91" s="63" t="s">
        <v>3018</v>
      </c>
      <c r="O91" s="63" t="s">
        <v>3019</v>
      </c>
      <c r="P91" s="63" t="s">
        <v>3073</v>
      </c>
      <c r="Q91" s="63" t="s">
        <v>1426</v>
      </c>
      <c r="R91" s="64" t="s">
        <v>3074</v>
      </c>
      <c r="S91" s="63" t="s">
        <v>3018</v>
      </c>
      <c r="T91" s="63" t="s">
        <v>3075</v>
      </c>
      <c r="U91" s="34" t="s">
        <v>2635</v>
      </c>
      <c r="V91" s="29"/>
    </row>
    <row r="92" spans="1:22" s="12" customFormat="1" ht="26.25">
      <c r="A92" s="29" t="s">
        <v>278</v>
      </c>
      <c r="B92" s="29" t="s">
        <v>1575</v>
      </c>
      <c r="C92" s="29" t="s">
        <v>77</v>
      </c>
      <c r="D92" s="29" t="s">
        <v>198</v>
      </c>
      <c r="E92" s="29">
        <v>214</v>
      </c>
      <c r="F92" s="29" t="s">
        <v>279</v>
      </c>
      <c r="G92" s="30" t="s">
        <v>1812</v>
      </c>
      <c r="H92" s="23" t="str">
        <f>VLOOKUP(A92,'[2]실험실 명단(원본)'!$A$4:$J$791,9,0)</f>
        <v>기계/물리</v>
      </c>
      <c r="I92" s="23" t="str">
        <f>VLOOKUP(A92,'[2]실험실 명단(원본)'!$A$4:$J$791,10,0)</f>
        <v>89.83</v>
      </c>
      <c r="J92" s="23"/>
      <c r="K92" s="41" t="s">
        <v>192</v>
      </c>
      <c r="L92" s="41" t="s">
        <v>11</v>
      </c>
      <c r="M92" s="63" t="s">
        <v>3076</v>
      </c>
      <c r="N92" s="63" t="s">
        <v>3077</v>
      </c>
      <c r="O92" s="63" t="s">
        <v>3078</v>
      </c>
      <c r="P92" s="63" t="s">
        <v>1547</v>
      </c>
      <c r="Q92" s="63" t="s">
        <v>1426</v>
      </c>
      <c r="R92" s="114" t="s">
        <v>3079</v>
      </c>
      <c r="S92" s="63" t="s">
        <v>3080</v>
      </c>
      <c r="T92" s="63" t="s">
        <v>3081</v>
      </c>
      <c r="U92" s="34" t="s">
        <v>2635</v>
      </c>
      <c r="V92" s="29"/>
    </row>
    <row r="93" spans="1:22" s="12" customFormat="1" ht="26.25">
      <c r="A93" s="29" t="s">
        <v>277</v>
      </c>
      <c r="B93" s="29" t="s">
        <v>1575</v>
      </c>
      <c r="C93" s="29" t="s">
        <v>77</v>
      </c>
      <c r="D93" s="29" t="s">
        <v>198</v>
      </c>
      <c r="E93" s="29">
        <v>216</v>
      </c>
      <c r="F93" s="29" t="s">
        <v>1595</v>
      </c>
      <c r="G93" s="30" t="s">
        <v>1813</v>
      </c>
      <c r="H93" s="23" t="str">
        <f>VLOOKUP(A93,'[2]실험실 명단(원본)'!$A$4:$J$791,9,0)</f>
        <v>기계/물리</v>
      </c>
      <c r="I93" s="23" t="str">
        <f>VLOOKUP(A93,'[2]실험실 명단(원본)'!$A$4:$J$791,10,0)</f>
        <v>42.86</v>
      </c>
      <c r="J93" s="23"/>
      <c r="K93" s="41" t="s">
        <v>192</v>
      </c>
      <c r="L93" s="41" t="s">
        <v>11</v>
      </c>
      <c r="M93" s="63" t="s">
        <v>3082</v>
      </c>
      <c r="N93" s="63" t="s">
        <v>3083</v>
      </c>
      <c r="O93" s="63" t="s">
        <v>3084</v>
      </c>
      <c r="P93" s="63" t="s">
        <v>1547</v>
      </c>
      <c r="Q93" s="63" t="s">
        <v>1426</v>
      </c>
      <c r="R93" s="114" t="s">
        <v>3079</v>
      </c>
      <c r="S93" s="63" t="s">
        <v>3080</v>
      </c>
      <c r="T93" s="63" t="s">
        <v>3081</v>
      </c>
      <c r="U93" s="34" t="s">
        <v>2635</v>
      </c>
      <c r="V93" s="29"/>
    </row>
    <row r="94" spans="1:22" s="12" customFormat="1" ht="26.25">
      <c r="A94" s="139" t="s">
        <v>274</v>
      </c>
      <c r="B94" s="82" t="s">
        <v>1575</v>
      </c>
      <c r="C94" s="82" t="s">
        <v>77</v>
      </c>
      <c r="D94" s="82" t="s">
        <v>198</v>
      </c>
      <c r="E94" s="82">
        <v>217</v>
      </c>
      <c r="F94" s="140" t="s">
        <v>275</v>
      </c>
      <c r="G94" s="81" t="s">
        <v>1814</v>
      </c>
      <c r="H94" s="83" t="str">
        <f>VLOOKUP(A94,'[2]실험실 명단(원본)'!$A$4:$J$791,9,0)</f>
        <v>기계/물리</v>
      </c>
      <c r="I94" s="83" t="str">
        <f>VLOOKUP(A94,'[2]실험실 명단(원본)'!$A$4:$J$791,10,0)</f>
        <v>42.86</v>
      </c>
      <c r="J94" s="83"/>
      <c r="K94" s="141" t="s">
        <v>276</v>
      </c>
      <c r="L94" s="141" t="s">
        <v>11</v>
      </c>
      <c r="M94" s="142" t="s">
        <v>3085</v>
      </c>
      <c r="N94" s="142" t="s">
        <v>3086</v>
      </c>
      <c r="O94" s="142" t="s">
        <v>3087</v>
      </c>
      <c r="P94" s="142" t="s">
        <v>1815</v>
      </c>
      <c r="Q94" s="142" t="s">
        <v>10</v>
      </c>
      <c r="R94" s="143" t="s">
        <v>3088</v>
      </c>
      <c r="S94" s="142" t="s">
        <v>3089</v>
      </c>
      <c r="T94" s="142" t="s">
        <v>3090</v>
      </c>
      <c r="U94" s="144" t="s">
        <v>2761</v>
      </c>
      <c r="V94" s="82"/>
    </row>
    <row r="95" spans="1:22" s="12" customFormat="1" ht="26.25">
      <c r="A95" s="100" t="s">
        <v>267</v>
      </c>
      <c r="B95" s="29" t="s">
        <v>1573</v>
      </c>
      <c r="C95" s="29" t="s">
        <v>47</v>
      </c>
      <c r="D95" s="29" t="s">
        <v>198</v>
      </c>
      <c r="E95" s="29">
        <v>301</v>
      </c>
      <c r="F95" s="101" t="s">
        <v>268</v>
      </c>
      <c r="G95" s="30" t="s">
        <v>1822</v>
      </c>
      <c r="H95" s="23" t="str">
        <f>VLOOKUP(A95,'[2]실험실 명단(원본)'!$A$4:$J$791,9,0)</f>
        <v>전기/전자</v>
      </c>
      <c r="I95" s="23" t="str">
        <f>VLOOKUP(A95,'[2]실험실 명단(원본)'!$A$4:$J$791,10,0)</f>
        <v>88.16</v>
      </c>
      <c r="J95" s="113"/>
      <c r="K95" s="29" t="s">
        <v>269</v>
      </c>
      <c r="L95" s="32" t="s">
        <v>11</v>
      </c>
      <c r="M95" s="39" t="s">
        <v>3091</v>
      </c>
      <c r="N95" s="29" t="s">
        <v>3092</v>
      </c>
      <c r="O95" s="29" t="s">
        <v>3093</v>
      </c>
      <c r="P95" s="29" t="s">
        <v>1823</v>
      </c>
      <c r="Q95" s="32" t="s">
        <v>10</v>
      </c>
      <c r="R95" s="39" t="s">
        <v>3094</v>
      </c>
      <c r="S95" s="29" t="s">
        <v>3092</v>
      </c>
      <c r="T95" s="29" t="s">
        <v>3095</v>
      </c>
      <c r="U95" s="34" t="s">
        <v>2635</v>
      </c>
      <c r="V95" s="29"/>
    </row>
    <row r="96" spans="1:22" s="12" customFormat="1" ht="26.25">
      <c r="A96" s="40" t="s">
        <v>3096</v>
      </c>
      <c r="B96" s="29" t="s">
        <v>1824</v>
      </c>
      <c r="C96" s="29" t="s">
        <v>1825</v>
      </c>
      <c r="D96" s="29" t="s">
        <v>198</v>
      </c>
      <c r="E96" s="29">
        <v>402</v>
      </c>
      <c r="F96" s="40" t="s">
        <v>3097</v>
      </c>
      <c r="G96" s="30" t="s">
        <v>1826</v>
      </c>
      <c r="H96" s="23" t="str">
        <f>VLOOKUP(A96,'[2]실험실 명단(원본)'!$A$4:$J$791,9,0)</f>
        <v>기타(3D프린팅)</v>
      </c>
      <c r="I96" s="23" t="str">
        <f>VLOOKUP(A96,'[2]실험실 명단(원본)'!$A$4:$J$791,10,0)</f>
        <v>18.4</v>
      </c>
      <c r="J96" s="28"/>
      <c r="K96" s="29" t="s">
        <v>3098</v>
      </c>
      <c r="L96" s="32" t="s">
        <v>11</v>
      </c>
      <c r="M96" s="29" t="s">
        <v>3099</v>
      </c>
      <c r="N96" s="29" t="s">
        <v>3100</v>
      </c>
      <c r="O96" s="29" t="s">
        <v>3101</v>
      </c>
      <c r="P96" s="29" t="s">
        <v>3102</v>
      </c>
      <c r="Q96" s="32" t="s">
        <v>37</v>
      </c>
      <c r="R96" s="132" t="s">
        <v>3103</v>
      </c>
      <c r="S96" s="29" t="s">
        <v>3104</v>
      </c>
      <c r="T96" s="29" t="s">
        <v>3105</v>
      </c>
      <c r="U96" s="34" t="s">
        <v>2635</v>
      </c>
      <c r="V96" s="29"/>
    </row>
    <row r="97" spans="1:22" s="12" customFormat="1" ht="26.25">
      <c r="A97" s="100" t="s">
        <v>1455</v>
      </c>
      <c r="B97" s="29" t="s">
        <v>1573</v>
      </c>
      <c r="C97" s="29" t="s">
        <v>47</v>
      </c>
      <c r="D97" s="29" t="s">
        <v>198</v>
      </c>
      <c r="E97" s="29" t="s">
        <v>346</v>
      </c>
      <c r="F97" s="101" t="s">
        <v>1456</v>
      </c>
      <c r="G97" s="30" t="s">
        <v>1827</v>
      </c>
      <c r="H97" s="23" t="str">
        <f>VLOOKUP(A97,'[2]실험실 명단(원본)'!$A$4:$J$791,9,0)</f>
        <v>전기/전자</v>
      </c>
      <c r="I97" s="23" t="str">
        <f>VLOOKUP(A97,'[2]실험실 명단(원본)'!$A$4:$J$791,10,0)</f>
        <v>63.27</v>
      </c>
      <c r="J97" s="31"/>
      <c r="K97" s="55" t="s">
        <v>3106</v>
      </c>
      <c r="L97" s="32" t="s">
        <v>11</v>
      </c>
      <c r="M97" s="33" t="s">
        <v>3107</v>
      </c>
      <c r="N97" s="57" t="s">
        <v>3108</v>
      </c>
      <c r="O97" s="67" t="s">
        <v>3109</v>
      </c>
      <c r="P97" s="29" t="s">
        <v>3110</v>
      </c>
      <c r="Q97" s="32" t="s">
        <v>1426</v>
      </c>
      <c r="R97" s="29" t="s">
        <v>3111</v>
      </c>
      <c r="S97" s="29" t="s">
        <v>3112</v>
      </c>
      <c r="T97" s="29" t="s">
        <v>3113</v>
      </c>
      <c r="U97" s="34" t="s">
        <v>2670</v>
      </c>
      <c r="V97" s="29"/>
    </row>
    <row r="98" spans="1:22" s="12" customFormat="1" ht="26.25">
      <c r="A98" s="145" t="s">
        <v>264</v>
      </c>
      <c r="B98" s="29" t="s">
        <v>1574</v>
      </c>
      <c r="C98" s="29" t="s">
        <v>245</v>
      </c>
      <c r="D98" s="29" t="s">
        <v>198</v>
      </c>
      <c r="E98" s="29">
        <v>501</v>
      </c>
      <c r="F98" s="146" t="s">
        <v>1594</v>
      </c>
      <c r="G98" s="30" t="s">
        <v>1828</v>
      </c>
      <c r="H98" s="23" t="str">
        <f>VLOOKUP(A98,'[2]실험실 명단(원본)'!$A$4:$J$791,9,0)</f>
        <v>화학/화공</v>
      </c>
      <c r="I98" s="23" t="str">
        <f>VLOOKUP(A98,'[2]실험실 명단(원본)'!$A$4:$J$791,10,0)</f>
        <v>47.54</v>
      </c>
      <c r="J98" s="113"/>
      <c r="K98" s="29" t="s">
        <v>652</v>
      </c>
      <c r="L98" s="32" t="s">
        <v>11</v>
      </c>
      <c r="M98" s="74" t="s">
        <v>3114</v>
      </c>
      <c r="N98" s="29" t="s">
        <v>3115</v>
      </c>
      <c r="O98" s="29" t="s">
        <v>3116</v>
      </c>
      <c r="P98" s="29" t="s">
        <v>3117</v>
      </c>
      <c r="Q98" s="32" t="s">
        <v>10</v>
      </c>
      <c r="R98" s="133" t="s">
        <v>3118</v>
      </c>
      <c r="S98" s="29" t="s">
        <v>3115</v>
      </c>
      <c r="T98" s="29" t="s">
        <v>3119</v>
      </c>
      <c r="U98" s="34" t="s">
        <v>2670</v>
      </c>
      <c r="V98" s="146" t="s">
        <v>3120</v>
      </c>
    </row>
    <row r="99" spans="1:22" s="12" customFormat="1" ht="26.25">
      <c r="A99" s="70" t="s">
        <v>241</v>
      </c>
      <c r="B99" s="29" t="s">
        <v>1574</v>
      </c>
      <c r="C99" s="29" t="s">
        <v>24</v>
      </c>
      <c r="D99" s="29" t="s">
        <v>198</v>
      </c>
      <c r="E99" s="29" t="s">
        <v>242</v>
      </c>
      <c r="F99" s="70" t="s">
        <v>243</v>
      </c>
      <c r="G99" s="30" t="s">
        <v>1830</v>
      </c>
      <c r="H99" s="23" t="str">
        <f>VLOOKUP(A99,'[2]실험실 명단(원본)'!$A$4:$J$791,9,0)</f>
        <v>화학/화공</v>
      </c>
      <c r="I99" s="23" t="str">
        <f>VLOOKUP(A99,'[2]실험실 명단(원본)'!$A$4:$J$791,10,0)</f>
        <v>15.2</v>
      </c>
      <c r="J99" s="31"/>
      <c r="K99" s="29" t="s">
        <v>62</v>
      </c>
      <c r="L99" s="32" t="s">
        <v>11</v>
      </c>
      <c r="M99" s="39" t="s">
        <v>2625</v>
      </c>
      <c r="N99" s="29" t="s">
        <v>2626</v>
      </c>
      <c r="O99" s="29" t="s">
        <v>2627</v>
      </c>
      <c r="P99" s="29" t="s">
        <v>1699</v>
      </c>
      <c r="Q99" s="32" t="s">
        <v>1426</v>
      </c>
      <c r="R99" s="39" t="s">
        <v>2628</v>
      </c>
      <c r="S99" s="29" t="s">
        <v>2626</v>
      </c>
      <c r="T99" s="147" t="s">
        <v>2629</v>
      </c>
      <c r="U99" s="34" t="s">
        <v>2635</v>
      </c>
      <c r="V99" s="29"/>
    </row>
    <row r="100" spans="1:22" s="12" customFormat="1" ht="26.25">
      <c r="A100" s="29" t="s">
        <v>262</v>
      </c>
      <c r="B100" s="29" t="s">
        <v>17</v>
      </c>
      <c r="C100" s="29" t="s">
        <v>50</v>
      </c>
      <c r="D100" s="29" t="s">
        <v>198</v>
      </c>
      <c r="E100" s="29">
        <v>505</v>
      </c>
      <c r="F100" s="29" t="s">
        <v>263</v>
      </c>
      <c r="G100" s="30" t="s">
        <v>1831</v>
      </c>
      <c r="H100" s="23" t="str">
        <f>VLOOKUP(A100,'[2]실험실 명단(원본)'!$A$4:$J$791,9,0)</f>
        <v>화학/화공</v>
      </c>
      <c r="I100" s="23" t="str">
        <f>VLOOKUP(A100,'[2]실험실 명단(원본)'!$A$4:$J$791,10,0)</f>
        <v>60.8</v>
      </c>
      <c r="J100" s="113"/>
      <c r="K100" s="43" t="s">
        <v>250</v>
      </c>
      <c r="L100" s="43" t="s">
        <v>11</v>
      </c>
      <c r="M100" s="51" t="s">
        <v>3121</v>
      </c>
      <c r="N100" s="45" t="s">
        <v>3122</v>
      </c>
      <c r="O100" s="46">
        <v>1033840936</v>
      </c>
      <c r="P100" s="45" t="s">
        <v>3123</v>
      </c>
      <c r="Q100" s="45" t="s">
        <v>35</v>
      </c>
      <c r="R100" s="45" t="s">
        <v>3124</v>
      </c>
      <c r="S100" s="45" t="s">
        <v>3122</v>
      </c>
      <c r="T100" s="46">
        <v>1033840936</v>
      </c>
      <c r="U100" s="34"/>
      <c r="V100" s="29"/>
    </row>
    <row r="101" spans="1:22" s="12" customFormat="1" ht="26.25">
      <c r="A101" s="29" t="s">
        <v>236</v>
      </c>
      <c r="B101" s="29" t="s">
        <v>17</v>
      </c>
      <c r="C101" s="29" t="s">
        <v>50</v>
      </c>
      <c r="D101" s="29" t="s">
        <v>198</v>
      </c>
      <c r="E101" s="29" t="s">
        <v>237</v>
      </c>
      <c r="F101" s="29" t="s">
        <v>238</v>
      </c>
      <c r="G101" s="30" t="s">
        <v>1832</v>
      </c>
      <c r="H101" s="23" t="str">
        <f>VLOOKUP(A101,'[2]실험실 명단(원본)'!$A$4:$J$791,9,0)</f>
        <v>화학/화공</v>
      </c>
      <c r="I101" s="23" t="str">
        <f>VLOOKUP(A101,'[2]실험실 명단(원본)'!$A$4:$J$791,10,0)</f>
        <v>60.8</v>
      </c>
      <c r="J101" s="31"/>
      <c r="K101" s="43" t="s">
        <v>250</v>
      </c>
      <c r="L101" s="43" t="s">
        <v>11</v>
      </c>
      <c r="M101" s="51" t="s">
        <v>3121</v>
      </c>
      <c r="N101" s="45" t="s">
        <v>3122</v>
      </c>
      <c r="O101" s="46">
        <v>1033840936</v>
      </c>
      <c r="P101" s="45" t="s">
        <v>3123</v>
      </c>
      <c r="Q101" s="45" t="s">
        <v>35</v>
      </c>
      <c r="R101" s="45" t="s">
        <v>3124</v>
      </c>
      <c r="S101" s="45" t="s">
        <v>3122</v>
      </c>
      <c r="T101" s="46">
        <v>1033840936</v>
      </c>
      <c r="U101" s="34"/>
      <c r="V101" s="29"/>
    </row>
    <row r="102" spans="1:22" s="12" customFormat="1" ht="26.25">
      <c r="A102" s="70" t="s">
        <v>259</v>
      </c>
      <c r="B102" s="29" t="s">
        <v>1574</v>
      </c>
      <c r="C102" s="29" t="s">
        <v>194</v>
      </c>
      <c r="D102" s="29" t="s">
        <v>198</v>
      </c>
      <c r="E102" s="29">
        <v>509</v>
      </c>
      <c r="F102" s="70" t="s">
        <v>260</v>
      </c>
      <c r="G102" s="30" t="s">
        <v>1833</v>
      </c>
      <c r="H102" s="23" t="str">
        <f>VLOOKUP(A102,'[2]실험실 명단(원본)'!$A$4:$J$791,9,0)</f>
        <v>기타(pc실)</v>
      </c>
      <c r="I102" s="23" t="str">
        <f>VLOOKUP(A102,'[2]실험실 명단(원본)'!$A$4:$J$791,10,0)</f>
        <v>121.6</v>
      </c>
      <c r="J102" s="113"/>
      <c r="K102" s="70" t="s">
        <v>261</v>
      </c>
      <c r="L102" s="125" t="s">
        <v>11</v>
      </c>
      <c r="M102" s="148" t="s">
        <v>3125</v>
      </c>
      <c r="N102" s="59" t="s">
        <v>3126</v>
      </c>
      <c r="O102" s="58" t="s">
        <v>3127</v>
      </c>
      <c r="P102" s="59" t="s">
        <v>3128</v>
      </c>
      <c r="Q102" s="70" t="s">
        <v>10</v>
      </c>
      <c r="R102" s="149" t="s">
        <v>3129</v>
      </c>
      <c r="S102" s="59" t="s">
        <v>3130</v>
      </c>
      <c r="T102" s="58" t="s">
        <v>3131</v>
      </c>
      <c r="U102" s="34" t="s">
        <v>2635</v>
      </c>
      <c r="V102" s="29"/>
    </row>
    <row r="103" spans="1:22" s="12" customFormat="1" ht="26.25">
      <c r="A103" s="150" t="s">
        <v>257</v>
      </c>
      <c r="B103" s="29" t="s">
        <v>1574</v>
      </c>
      <c r="C103" s="29" t="s">
        <v>194</v>
      </c>
      <c r="D103" s="29" t="s">
        <v>198</v>
      </c>
      <c r="E103" s="29">
        <v>511</v>
      </c>
      <c r="F103" s="151" t="s">
        <v>258</v>
      </c>
      <c r="G103" s="30" t="s">
        <v>1834</v>
      </c>
      <c r="H103" s="23" t="str">
        <f>VLOOKUP(A103,'[2]실험실 명단(원본)'!$A$4:$J$791,9,0)</f>
        <v>화학/화공</v>
      </c>
      <c r="I103" s="23" t="str">
        <f>VLOOKUP(A103,'[2]실험실 명단(원본)'!$A$4:$J$791,10,0)</f>
        <v>60.8</v>
      </c>
      <c r="J103" s="113"/>
      <c r="K103" s="70" t="s">
        <v>657</v>
      </c>
      <c r="L103" s="70" t="s">
        <v>11</v>
      </c>
      <c r="M103" s="152" t="s">
        <v>3132</v>
      </c>
      <c r="N103" s="59" t="s">
        <v>3133</v>
      </c>
      <c r="O103" s="58" t="s">
        <v>3134</v>
      </c>
      <c r="P103" s="59" t="s">
        <v>1593</v>
      </c>
      <c r="Q103" s="70" t="s">
        <v>1426</v>
      </c>
      <c r="R103" s="153" t="s">
        <v>3135</v>
      </c>
      <c r="S103" s="59" t="s">
        <v>3133</v>
      </c>
      <c r="T103" s="58" t="s">
        <v>3136</v>
      </c>
      <c r="U103" s="34" t="s">
        <v>2635</v>
      </c>
      <c r="V103" s="29"/>
    </row>
    <row r="104" spans="1:22" s="12" customFormat="1" ht="26.25">
      <c r="A104" s="70" t="s">
        <v>254</v>
      </c>
      <c r="B104" s="29" t="s">
        <v>1574</v>
      </c>
      <c r="C104" s="29" t="s">
        <v>194</v>
      </c>
      <c r="D104" s="29" t="s">
        <v>198</v>
      </c>
      <c r="E104" s="29">
        <v>512</v>
      </c>
      <c r="F104" s="70" t="s">
        <v>255</v>
      </c>
      <c r="G104" s="30" t="s">
        <v>1835</v>
      </c>
      <c r="H104" s="23" t="str">
        <f>VLOOKUP(A104,'[2]실험실 명단(원본)'!$A$4:$J$791,9,0)</f>
        <v>화학/화공</v>
      </c>
      <c r="I104" s="23" t="str">
        <f>VLOOKUP(A104,'[2]실험실 명단(원본)'!$A$4:$J$791,10,0)</f>
        <v>121.6</v>
      </c>
      <c r="J104" s="113"/>
      <c r="K104" s="70" t="s">
        <v>256</v>
      </c>
      <c r="L104" s="70" t="s">
        <v>11</v>
      </c>
      <c r="M104" s="148" t="s">
        <v>3137</v>
      </c>
      <c r="N104" s="59" t="s">
        <v>3138</v>
      </c>
      <c r="O104" s="58" t="s">
        <v>3139</v>
      </c>
      <c r="P104" s="59" t="s">
        <v>1548</v>
      </c>
      <c r="Q104" s="70" t="s">
        <v>1426</v>
      </c>
      <c r="R104" s="154" t="s">
        <v>3140</v>
      </c>
      <c r="S104" s="59" t="s">
        <v>3138</v>
      </c>
      <c r="T104" s="58" t="s">
        <v>3141</v>
      </c>
      <c r="U104" s="34" t="s">
        <v>2635</v>
      </c>
      <c r="V104" s="29"/>
    </row>
    <row r="105" spans="1:22" s="12" customFormat="1" ht="26.25">
      <c r="A105" s="145" t="s">
        <v>251</v>
      </c>
      <c r="B105" s="29" t="s">
        <v>1574</v>
      </c>
      <c r="C105" s="29" t="s">
        <v>245</v>
      </c>
      <c r="D105" s="29" t="s">
        <v>198</v>
      </c>
      <c r="E105" s="29">
        <v>514</v>
      </c>
      <c r="F105" s="70" t="s">
        <v>252</v>
      </c>
      <c r="G105" s="30" t="s">
        <v>1836</v>
      </c>
      <c r="H105" s="23" t="str">
        <f>VLOOKUP(A105,'[2]실험실 명단(원본)'!$A$4:$J$791,9,0)</f>
        <v>화학/화공</v>
      </c>
      <c r="I105" s="23" t="str">
        <f>VLOOKUP(A105,'[2]실험실 명단(원본)'!$A$4:$J$791,10,0)</f>
        <v>88.16</v>
      </c>
      <c r="J105" s="31"/>
      <c r="K105" s="29" t="s">
        <v>650</v>
      </c>
      <c r="L105" s="32" t="s">
        <v>11</v>
      </c>
      <c r="M105" s="74" t="s">
        <v>3142</v>
      </c>
      <c r="N105" s="29" t="s">
        <v>3143</v>
      </c>
      <c r="O105" s="29" t="s">
        <v>3144</v>
      </c>
      <c r="P105" s="29" t="s">
        <v>1829</v>
      </c>
      <c r="Q105" s="32" t="s">
        <v>10</v>
      </c>
      <c r="R105" s="133" t="s">
        <v>3145</v>
      </c>
      <c r="S105" s="29" t="s">
        <v>3146</v>
      </c>
      <c r="T105" s="29" t="s">
        <v>3147</v>
      </c>
      <c r="U105" s="34" t="s">
        <v>2635</v>
      </c>
      <c r="V105" s="29"/>
    </row>
    <row r="106" spans="1:22" s="12" customFormat="1" ht="26.25">
      <c r="A106" s="70" t="s">
        <v>248</v>
      </c>
      <c r="B106" s="29" t="s">
        <v>1574</v>
      </c>
      <c r="C106" s="29" t="s">
        <v>245</v>
      </c>
      <c r="D106" s="29" t="s">
        <v>198</v>
      </c>
      <c r="E106" s="29">
        <v>515</v>
      </c>
      <c r="F106" s="70" t="s">
        <v>249</v>
      </c>
      <c r="G106" s="30" t="s">
        <v>1837</v>
      </c>
      <c r="H106" s="23" t="str">
        <f>VLOOKUP(A106,'[2]실험실 명단(원본)'!$A$4:$J$791,9,0)</f>
        <v>화학/화공</v>
      </c>
      <c r="I106" s="23" t="str">
        <f>VLOOKUP(A106,'[2]실험실 명단(원본)'!$A$4:$J$791,10,0)</f>
        <v>88.16</v>
      </c>
      <c r="J106" s="31"/>
      <c r="K106" s="29" t="s">
        <v>250</v>
      </c>
      <c r="L106" s="32" t="s">
        <v>11</v>
      </c>
      <c r="M106" s="74" t="s">
        <v>3121</v>
      </c>
      <c r="N106" s="29" t="s">
        <v>3148</v>
      </c>
      <c r="O106" s="29" t="s">
        <v>3149</v>
      </c>
      <c r="P106" s="29" t="s">
        <v>1838</v>
      </c>
      <c r="Q106" s="32" t="s">
        <v>10</v>
      </c>
      <c r="R106" s="133" t="s">
        <v>3150</v>
      </c>
      <c r="S106" s="29" t="s">
        <v>3151</v>
      </c>
      <c r="T106" s="147" t="s">
        <v>3152</v>
      </c>
      <c r="U106" s="34" t="s">
        <v>2635</v>
      </c>
      <c r="V106" s="29"/>
    </row>
    <row r="107" spans="1:22" s="12" customFormat="1" ht="26.25">
      <c r="A107" s="150" t="s">
        <v>244</v>
      </c>
      <c r="B107" s="29" t="s">
        <v>1574</v>
      </c>
      <c r="C107" s="29" t="s">
        <v>245</v>
      </c>
      <c r="D107" s="29" t="s">
        <v>198</v>
      </c>
      <c r="E107" s="29">
        <v>516</v>
      </c>
      <c r="F107" s="151" t="s">
        <v>246</v>
      </c>
      <c r="G107" s="30" t="s">
        <v>1839</v>
      </c>
      <c r="H107" s="23" t="str">
        <f>VLOOKUP(A107,'[2]실험실 명단(원본)'!$A$4:$J$791,9,0)</f>
        <v>화학/화공</v>
      </c>
      <c r="I107" s="23" t="str">
        <f>VLOOKUP(A107,'[2]실험실 명단(원본)'!$A$4:$J$791,10,0)</f>
        <v>132.24</v>
      </c>
      <c r="J107" s="31"/>
      <c r="K107" s="29" t="s">
        <v>247</v>
      </c>
      <c r="L107" s="32" t="s">
        <v>11</v>
      </c>
      <c r="M107" s="74" t="s">
        <v>3153</v>
      </c>
      <c r="N107" s="29" t="s">
        <v>3154</v>
      </c>
      <c r="O107" s="29" t="s">
        <v>3155</v>
      </c>
      <c r="P107" s="29" t="s">
        <v>1840</v>
      </c>
      <c r="Q107" s="32" t="s">
        <v>12</v>
      </c>
      <c r="R107" s="133" t="s">
        <v>3156</v>
      </c>
      <c r="S107" s="29" t="s">
        <v>3154</v>
      </c>
      <c r="T107" s="29" t="s">
        <v>3157</v>
      </c>
      <c r="U107" s="34" t="s">
        <v>2635</v>
      </c>
      <c r="V107" s="29"/>
    </row>
    <row r="108" spans="1:22" s="12" customFormat="1" ht="26.25">
      <c r="A108" s="100" t="s">
        <v>234</v>
      </c>
      <c r="B108" s="29" t="s">
        <v>1573</v>
      </c>
      <c r="C108" s="29" t="s">
        <v>125</v>
      </c>
      <c r="D108" s="29" t="s">
        <v>198</v>
      </c>
      <c r="E108" s="29">
        <v>601</v>
      </c>
      <c r="F108" s="101" t="s">
        <v>235</v>
      </c>
      <c r="G108" s="30" t="s">
        <v>1841</v>
      </c>
      <c r="H108" s="23" t="str">
        <f>VLOOKUP(A108,'[2]실험실 명단(원본)'!$A$4:$J$791,9,0)</f>
        <v>전기/전자</v>
      </c>
      <c r="I108" s="23" t="str">
        <f>VLOOKUP(A108,'[2]실험실 명단(원본)'!$A$4:$J$791,10,0)</f>
        <v>88.16</v>
      </c>
      <c r="J108" s="31"/>
      <c r="K108" s="29" t="s">
        <v>1453</v>
      </c>
      <c r="L108" s="32" t="s">
        <v>11</v>
      </c>
      <c r="M108" s="74" t="s">
        <v>2872</v>
      </c>
      <c r="N108" s="29" t="s">
        <v>2873</v>
      </c>
      <c r="O108" s="29" t="s">
        <v>2874</v>
      </c>
      <c r="P108" s="36" t="s">
        <v>3158</v>
      </c>
      <c r="Q108" s="32" t="s">
        <v>10</v>
      </c>
      <c r="R108" s="155" t="s">
        <v>3159</v>
      </c>
      <c r="S108" s="36" t="s">
        <v>2873</v>
      </c>
      <c r="T108" s="36" t="s">
        <v>3160</v>
      </c>
      <c r="U108" s="34" t="s">
        <v>2635</v>
      </c>
      <c r="V108" s="29"/>
    </row>
    <row r="109" spans="1:22" s="12" customFormat="1" ht="26.25">
      <c r="A109" s="100" t="s">
        <v>232</v>
      </c>
      <c r="B109" s="29" t="s">
        <v>1573</v>
      </c>
      <c r="C109" s="29" t="s">
        <v>125</v>
      </c>
      <c r="D109" s="29" t="s">
        <v>198</v>
      </c>
      <c r="E109" s="29">
        <v>602</v>
      </c>
      <c r="F109" s="101" t="s">
        <v>233</v>
      </c>
      <c r="G109" s="30" t="s">
        <v>1842</v>
      </c>
      <c r="H109" s="23" t="str">
        <f>VLOOKUP(A109,'[2]실험실 명단(원본)'!$A$4:$J$791,9,0)</f>
        <v>전기/전자</v>
      </c>
      <c r="I109" s="23" t="str">
        <f>VLOOKUP(A109,'[2]실험실 명단(원본)'!$A$4:$J$791,10,0)</f>
        <v>87.74</v>
      </c>
      <c r="J109" s="31"/>
      <c r="K109" s="29" t="s">
        <v>1453</v>
      </c>
      <c r="L109" s="32" t="s">
        <v>11</v>
      </c>
      <c r="M109" s="74" t="s">
        <v>2872</v>
      </c>
      <c r="N109" s="29" t="s">
        <v>2873</v>
      </c>
      <c r="O109" s="29" t="s">
        <v>2874</v>
      </c>
      <c r="P109" s="36" t="s">
        <v>3158</v>
      </c>
      <c r="Q109" s="32" t="s">
        <v>10</v>
      </c>
      <c r="R109" s="155" t="s">
        <v>3159</v>
      </c>
      <c r="S109" s="36" t="s">
        <v>2873</v>
      </c>
      <c r="T109" s="36" t="s">
        <v>3160</v>
      </c>
      <c r="U109" s="34" t="s">
        <v>2635</v>
      </c>
      <c r="V109" s="29"/>
    </row>
    <row r="110" spans="1:22" s="12" customFormat="1" ht="26.25">
      <c r="A110" s="100" t="s">
        <v>230</v>
      </c>
      <c r="B110" s="29" t="s">
        <v>1573</v>
      </c>
      <c r="C110" s="29" t="s">
        <v>125</v>
      </c>
      <c r="D110" s="29" t="s">
        <v>198</v>
      </c>
      <c r="E110" s="29">
        <v>603</v>
      </c>
      <c r="F110" s="101" t="s">
        <v>231</v>
      </c>
      <c r="G110" s="30" t="s">
        <v>1843</v>
      </c>
      <c r="H110" s="23" t="str">
        <f>VLOOKUP(A110,'[2]실험실 명단(원본)'!$A$4:$J$791,9,0)</f>
        <v>전기/전자</v>
      </c>
      <c r="I110" s="23" t="str">
        <f>VLOOKUP(A110,'[2]실험실 명단(원본)'!$A$4:$J$791,10,0)</f>
        <v>87.74</v>
      </c>
      <c r="J110" s="31"/>
      <c r="K110" s="29" t="s">
        <v>1453</v>
      </c>
      <c r="L110" s="32" t="s">
        <v>11</v>
      </c>
      <c r="M110" s="74" t="s">
        <v>2872</v>
      </c>
      <c r="N110" s="29" t="s">
        <v>2873</v>
      </c>
      <c r="O110" s="29" t="s">
        <v>2874</v>
      </c>
      <c r="P110" s="36" t="s">
        <v>3158</v>
      </c>
      <c r="Q110" s="32" t="s">
        <v>10</v>
      </c>
      <c r="R110" s="156" t="s">
        <v>3159</v>
      </c>
      <c r="S110" s="36" t="s">
        <v>2873</v>
      </c>
      <c r="T110" s="36" t="s">
        <v>3160</v>
      </c>
      <c r="U110" s="34" t="s">
        <v>2635</v>
      </c>
      <c r="V110" s="29"/>
    </row>
    <row r="111" spans="1:22" s="12" customFormat="1" ht="26.25">
      <c r="A111" s="100" t="s">
        <v>228</v>
      </c>
      <c r="B111" s="29" t="s">
        <v>1573</v>
      </c>
      <c r="C111" s="29" t="s">
        <v>125</v>
      </c>
      <c r="D111" s="29" t="s">
        <v>198</v>
      </c>
      <c r="E111" s="29">
        <v>604</v>
      </c>
      <c r="F111" s="101" t="s">
        <v>229</v>
      </c>
      <c r="G111" s="30" t="s">
        <v>1844</v>
      </c>
      <c r="H111" s="23" t="str">
        <f>VLOOKUP(A111,'[2]실험실 명단(원본)'!$A$4:$J$791,9,0)</f>
        <v>전기/전자</v>
      </c>
      <c r="I111" s="23" t="str">
        <f>VLOOKUP(A111,'[2]실험실 명단(원본)'!$A$4:$J$791,10,0)</f>
        <v>90.48</v>
      </c>
      <c r="J111" s="31"/>
      <c r="K111" s="29" t="s">
        <v>130</v>
      </c>
      <c r="L111" s="32" t="s">
        <v>11</v>
      </c>
      <c r="M111" s="74" t="s">
        <v>2850</v>
      </c>
      <c r="N111" s="29" t="s">
        <v>2851</v>
      </c>
      <c r="O111" s="29" t="s">
        <v>2852</v>
      </c>
      <c r="P111" s="29" t="s">
        <v>1581</v>
      </c>
      <c r="Q111" s="32" t="s">
        <v>10</v>
      </c>
      <c r="R111" s="74" t="s">
        <v>2853</v>
      </c>
      <c r="S111" s="29" t="s">
        <v>2854</v>
      </c>
      <c r="T111" s="29" t="s">
        <v>2855</v>
      </c>
      <c r="U111" s="34" t="s">
        <v>2635</v>
      </c>
      <c r="V111" s="29"/>
    </row>
    <row r="112" spans="1:22" s="12" customFormat="1" ht="26.25">
      <c r="A112" s="100" t="s">
        <v>226</v>
      </c>
      <c r="B112" s="29" t="s">
        <v>1573</v>
      </c>
      <c r="C112" s="29" t="s">
        <v>47</v>
      </c>
      <c r="D112" s="29" t="s">
        <v>198</v>
      </c>
      <c r="E112" s="29">
        <v>605</v>
      </c>
      <c r="F112" s="101" t="s">
        <v>227</v>
      </c>
      <c r="G112" s="30" t="s">
        <v>1845</v>
      </c>
      <c r="H112" s="23" t="str">
        <f>VLOOKUP(A112,'[2]실험실 명단(원본)'!$A$4:$J$791,9,0)</f>
        <v>전기/전자</v>
      </c>
      <c r="I112" s="23">
        <f>VLOOKUP(A112,'[2]실험실 명단(원본)'!$A$4:$J$791,10,0)</f>
        <v>91.2</v>
      </c>
      <c r="J112" s="31"/>
      <c r="K112" s="55" t="s">
        <v>2920</v>
      </c>
      <c r="L112" s="32" t="s">
        <v>11</v>
      </c>
      <c r="M112" s="33" t="s">
        <v>2921</v>
      </c>
      <c r="N112" s="57" t="s">
        <v>3161</v>
      </c>
      <c r="O112" s="67" t="s">
        <v>2923</v>
      </c>
      <c r="P112" s="36" t="s">
        <v>2924</v>
      </c>
      <c r="Q112" s="32" t="s">
        <v>1426</v>
      </c>
      <c r="R112" s="121" t="s">
        <v>2925</v>
      </c>
      <c r="S112" s="36" t="s">
        <v>2926</v>
      </c>
      <c r="T112" s="36" t="s">
        <v>2927</v>
      </c>
      <c r="U112" s="34" t="s">
        <v>2670</v>
      </c>
      <c r="V112" s="29"/>
    </row>
    <row r="113" spans="1:22" s="12" customFormat="1" ht="26.25">
      <c r="A113" s="100" t="s">
        <v>224</v>
      </c>
      <c r="B113" s="29" t="s">
        <v>1573</v>
      </c>
      <c r="C113" s="29" t="s">
        <v>125</v>
      </c>
      <c r="D113" s="29" t="s">
        <v>198</v>
      </c>
      <c r="E113" s="29">
        <v>606</v>
      </c>
      <c r="F113" s="101" t="s">
        <v>225</v>
      </c>
      <c r="G113" s="30" t="s">
        <v>1846</v>
      </c>
      <c r="H113" s="23" t="str">
        <f>VLOOKUP(A113,'[2]실험실 명단(원본)'!$A$4:$J$791,9,0)</f>
        <v>전기/전자</v>
      </c>
      <c r="I113" s="23" t="str">
        <f>VLOOKUP(A113,'[2]실험실 명단(원본)'!$A$4:$J$791,10,0)</f>
        <v>60.8</v>
      </c>
      <c r="J113" s="31"/>
      <c r="K113" s="29" t="s">
        <v>40</v>
      </c>
      <c r="L113" s="32" t="s">
        <v>11</v>
      </c>
      <c r="M113" s="74" t="s">
        <v>2686</v>
      </c>
      <c r="N113" s="29" t="s">
        <v>3162</v>
      </c>
      <c r="O113" s="29" t="s">
        <v>2688</v>
      </c>
      <c r="P113" s="29" t="s">
        <v>1592</v>
      </c>
      <c r="Q113" s="32" t="s">
        <v>1426</v>
      </c>
      <c r="R113" s="74" t="s">
        <v>2689</v>
      </c>
      <c r="S113" s="29" t="s">
        <v>2687</v>
      </c>
      <c r="T113" s="29" t="s">
        <v>2690</v>
      </c>
      <c r="U113" s="34" t="s">
        <v>2635</v>
      </c>
      <c r="V113" s="29"/>
    </row>
    <row r="114" spans="1:22" s="12" customFormat="1" ht="26.25">
      <c r="A114" s="29" t="s">
        <v>211</v>
      </c>
      <c r="B114" s="29" t="s">
        <v>1573</v>
      </c>
      <c r="C114" s="29" t="s">
        <v>47</v>
      </c>
      <c r="D114" s="29" t="s">
        <v>198</v>
      </c>
      <c r="E114" s="29" t="s">
        <v>212</v>
      </c>
      <c r="F114" s="29" t="s">
        <v>213</v>
      </c>
      <c r="G114" s="30" t="s">
        <v>1847</v>
      </c>
      <c r="H114" s="23" t="str">
        <f>VLOOKUP(A114,'[2]실험실 명단(원본)'!$A$4:$J$791,9,0)</f>
        <v>전기/전자</v>
      </c>
      <c r="I114" s="23" t="str">
        <f>VLOOKUP(A114,'[2]실험실 명단(원본)'!$A$4:$J$791,10,0)</f>
        <v>30.4</v>
      </c>
      <c r="J114" s="31"/>
      <c r="K114" s="55" t="s">
        <v>2920</v>
      </c>
      <c r="L114" s="32" t="s">
        <v>11</v>
      </c>
      <c r="M114" s="33" t="s">
        <v>2921</v>
      </c>
      <c r="N114" s="57" t="s">
        <v>2922</v>
      </c>
      <c r="O114" s="67" t="s">
        <v>2923</v>
      </c>
      <c r="P114" s="36" t="s">
        <v>2924</v>
      </c>
      <c r="Q114" s="32" t="s">
        <v>1426</v>
      </c>
      <c r="R114" s="121" t="s">
        <v>2925</v>
      </c>
      <c r="S114" s="36" t="s">
        <v>2926</v>
      </c>
      <c r="T114" s="36" t="s">
        <v>2927</v>
      </c>
      <c r="U114" s="34" t="s">
        <v>2670</v>
      </c>
      <c r="V114" s="29"/>
    </row>
    <row r="115" spans="1:22" s="12" customFormat="1" ht="26.25">
      <c r="A115" s="29" t="s">
        <v>208</v>
      </c>
      <c r="B115" s="29" t="s">
        <v>1573</v>
      </c>
      <c r="C115" s="29" t="s">
        <v>47</v>
      </c>
      <c r="D115" s="29" t="s">
        <v>198</v>
      </c>
      <c r="E115" s="29" t="s">
        <v>209</v>
      </c>
      <c r="F115" s="29" t="s">
        <v>210</v>
      </c>
      <c r="G115" s="30" t="s">
        <v>1848</v>
      </c>
      <c r="H115" s="23" t="str">
        <f>VLOOKUP(A115,'[2]실험실 명단(원본)'!$A$4:$J$791,9,0)</f>
        <v>전기/전자</v>
      </c>
      <c r="I115" s="23" t="str">
        <f>VLOOKUP(A115,'[2]실험실 명단(원본)'!$A$4:$J$791,10,0)</f>
        <v>30.4</v>
      </c>
      <c r="J115" s="31"/>
      <c r="K115" s="55" t="s">
        <v>2920</v>
      </c>
      <c r="L115" s="32" t="s">
        <v>11</v>
      </c>
      <c r="M115" s="33" t="s">
        <v>2921</v>
      </c>
      <c r="N115" s="57" t="s">
        <v>3161</v>
      </c>
      <c r="O115" s="67" t="s">
        <v>2923</v>
      </c>
      <c r="P115" s="36" t="s">
        <v>2924</v>
      </c>
      <c r="Q115" s="32" t="s">
        <v>1426</v>
      </c>
      <c r="R115" s="121" t="s">
        <v>2925</v>
      </c>
      <c r="S115" s="36" t="s">
        <v>2926</v>
      </c>
      <c r="T115" s="36" t="s">
        <v>2927</v>
      </c>
      <c r="U115" s="34" t="s">
        <v>2670</v>
      </c>
      <c r="V115" s="29"/>
    </row>
    <row r="116" spans="1:22" s="12" customFormat="1" ht="26.25">
      <c r="A116" s="29" t="s">
        <v>205</v>
      </c>
      <c r="B116" s="29" t="s">
        <v>1573</v>
      </c>
      <c r="C116" s="29" t="s">
        <v>47</v>
      </c>
      <c r="D116" s="29" t="s">
        <v>198</v>
      </c>
      <c r="E116" s="29" t="s">
        <v>206</v>
      </c>
      <c r="F116" s="29" t="s">
        <v>207</v>
      </c>
      <c r="G116" s="30" t="s">
        <v>1849</v>
      </c>
      <c r="H116" s="23" t="str">
        <f>VLOOKUP(A116,'[2]실험실 명단(원본)'!$A$4:$J$791,9,0)</f>
        <v>전기/전자</v>
      </c>
      <c r="I116" s="23" t="str">
        <f>VLOOKUP(A116,'[2]실험실 명단(원본)'!$A$4:$J$791,10,0)</f>
        <v>30.4</v>
      </c>
      <c r="J116" s="31"/>
      <c r="K116" s="55" t="s">
        <v>2920</v>
      </c>
      <c r="L116" s="32" t="s">
        <v>11</v>
      </c>
      <c r="M116" s="33" t="s">
        <v>2921</v>
      </c>
      <c r="N116" s="57" t="s">
        <v>3161</v>
      </c>
      <c r="O116" s="67" t="s">
        <v>2923</v>
      </c>
      <c r="P116" s="36" t="s">
        <v>2924</v>
      </c>
      <c r="Q116" s="32" t="s">
        <v>1426</v>
      </c>
      <c r="R116" s="121" t="s">
        <v>2925</v>
      </c>
      <c r="S116" s="36" t="s">
        <v>2926</v>
      </c>
      <c r="T116" s="36" t="s">
        <v>2927</v>
      </c>
      <c r="U116" s="34" t="s">
        <v>2670</v>
      </c>
      <c r="V116" s="29"/>
    </row>
    <row r="117" spans="1:22" s="12" customFormat="1" ht="26.25">
      <c r="A117" s="100" t="s">
        <v>222</v>
      </c>
      <c r="B117" s="29" t="s">
        <v>1573</v>
      </c>
      <c r="C117" s="29" t="s">
        <v>47</v>
      </c>
      <c r="D117" s="29" t="s">
        <v>198</v>
      </c>
      <c r="E117" s="29">
        <v>611</v>
      </c>
      <c r="F117" s="101" t="s">
        <v>223</v>
      </c>
      <c r="G117" s="30" t="s">
        <v>1850</v>
      </c>
      <c r="H117" s="23" t="str">
        <f>VLOOKUP(A117,'[2]실험실 명단(원본)'!$A$4:$J$791,9,0)</f>
        <v>전기/전자</v>
      </c>
      <c r="I117" s="23" t="str">
        <f>VLOOKUP(A117,'[2]실험실 명단(원본)'!$A$4:$J$791,10,0)</f>
        <v>91.2</v>
      </c>
      <c r="J117" s="31"/>
      <c r="K117" s="55" t="s">
        <v>2920</v>
      </c>
      <c r="L117" s="32" t="s">
        <v>11</v>
      </c>
      <c r="M117" s="33" t="s">
        <v>2921</v>
      </c>
      <c r="N117" s="57" t="s">
        <v>3161</v>
      </c>
      <c r="O117" s="67" t="s">
        <v>2923</v>
      </c>
      <c r="P117" s="36" t="s">
        <v>2924</v>
      </c>
      <c r="Q117" s="32" t="s">
        <v>1426</v>
      </c>
      <c r="R117" s="121" t="s">
        <v>2925</v>
      </c>
      <c r="S117" s="36" t="s">
        <v>2926</v>
      </c>
      <c r="T117" s="36" t="s">
        <v>2927</v>
      </c>
      <c r="U117" s="34" t="s">
        <v>2670</v>
      </c>
      <c r="V117" s="29"/>
    </row>
    <row r="118" spans="1:22" s="12" customFormat="1" ht="26.25">
      <c r="A118" s="100" t="s">
        <v>220</v>
      </c>
      <c r="B118" s="29" t="s">
        <v>1573</v>
      </c>
      <c r="C118" s="29" t="s">
        <v>47</v>
      </c>
      <c r="D118" s="29" t="s">
        <v>198</v>
      </c>
      <c r="E118" s="29">
        <v>613</v>
      </c>
      <c r="F118" s="101" t="s">
        <v>221</v>
      </c>
      <c r="G118" s="30" t="s">
        <v>1851</v>
      </c>
      <c r="H118" s="23" t="str">
        <f>VLOOKUP(A118,'[2]실험실 명단(원본)'!$A$4:$J$791,9,0)</f>
        <v>전기/전자</v>
      </c>
      <c r="I118" s="23" t="str">
        <f>VLOOKUP(A118,'[2]실험실 명단(원본)'!$A$4:$J$791,10,0)</f>
        <v>91.2</v>
      </c>
      <c r="J118" s="113"/>
      <c r="K118" s="55" t="s">
        <v>2920</v>
      </c>
      <c r="L118" s="32" t="s">
        <v>11</v>
      </c>
      <c r="M118" s="33" t="s">
        <v>2921</v>
      </c>
      <c r="N118" s="57" t="s">
        <v>3161</v>
      </c>
      <c r="O118" s="67" t="s">
        <v>2923</v>
      </c>
      <c r="P118" s="36" t="s">
        <v>2924</v>
      </c>
      <c r="Q118" s="32" t="s">
        <v>1426</v>
      </c>
      <c r="R118" s="157" t="s">
        <v>2925</v>
      </c>
      <c r="S118" s="36" t="s">
        <v>2926</v>
      </c>
      <c r="T118" s="36" t="s">
        <v>2927</v>
      </c>
      <c r="U118" s="34" t="s">
        <v>2670</v>
      </c>
      <c r="V118" s="29"/>
    </row>
    <row r="119" spans="1:22" s="12" customFormat="1" ht="26.25">
      <c r="A119" s="100" t="s">
        <v>218</v>
      </c>
      <c r="B119" s="29" t="s">
        <v>1573</v>
      </c>
      <c r="C119" s="29" t="s">
        <v>47</v>
      </c>
      <c r="D119" s="29" t="s">
        <v>198</v>
      </c>
      <c r="E119" s="29">
        <v>614</v>
      </c>
      <c r="F119" s="101" t="s">
        <v>219</v>
      </c>
      <c r="G119" s="30" t="s">
        <v>1853</v>
      </c>
      <c r="H119" s="23" t="str">
        <f>VLOOKUP(A119,'[2]실험실 명단(원본)'!$A$4:$J$791,9,0)</f>
        <v>전기/전자</v>
      </c>
      <c r="I119" s="23" t="str">
        <f>VLOOKUP(A119,'[2]실험실 명단(원본)'!$A$4:$J$791,10,0)</f>
        <v>88.16</v>
      </c>
      <c r="J119" s="31"/>
      <c r="K119" s="55" t="s">
        <v>2920</v>
      </c>
      <c r="L119" s="32" t="s">
        <v>11</v>
      </c>
      <c r="M119" s="33" t="s">
        <v>2921</v>
      </c>
      <c r="N119" s="57" t="s">
        <v>3161</v>
      </c>
      <c r="O119" s="67" t="s">
        <v>2923</v>
      </c>
      <c r="P119" s="36" t="s">
        <v>2924</v>
      </c>
      <c r="Q119" s="32" t="s">
        <v>1426</v>
      </c>
      <c r="R119" s="121" t="s">
        <v>2925</v>
      </c>
      <c r="S119" s="36" t="s">
        <v>2926</v>
      </c>
      <c r="T119" s="36" t="s">
        <v>2927</v>
      </c>
      <c r="U119" s="34" t="s">
        <v>2670</v>
      </c>
      <c r="V119" s="29"/>
    </row>
    <row r="120" spans="1:22" s="12" customFormat="1" ht="26.25">
      <c r="A120" s="100" t="s">
        <v>216</v>
      </c>
      <c r="B120" s="29" t="s">
        <v>1573</v>
      </c>
      <c r="C120" s="29" t="s">
        <v>47</v>
      </c>
      <c r="D120" s="29" t="s">
        <v>198</v>
      </c>
      <c r="E120" s="29">
        <v>615</v>
      </c>
      <c r="F120" s="101" t="s">
        <v>217</v>
      </c>
      <c r="G120" s="30" t="s">
        <v>1854</v>
      </c>
      <c r="H120" s="23" t="str">
        <f>VLOOKUP(A120,'[2]실험실 명단(원본)'!$A$4:$J$791,9,0)</f>
        <v>전기/전자</v>
      </c>
      <c r="I120" s="23" t="str">
        <f>VLOOKUP(A120,'[2]실험실 명단(원본)'!$A$4:$J$791,10,0)</f>
        <v>88.16</v>
      </c>
      <c r="J120" s="113"/>
      <c r="K120" s="55" t="s">
        <v>2920</v>
      </c>
      <c r="L120" s="32" t="s">
        <v>11</v>
      </c>
      <c r="M120" s="33" t="s">
        <v>3163</v>
      </c>
      <c r="N120" s="57" t="s">
        <v>3161</v>
      </c>
      <c r="O120" s="67" t="s">
        <v>2923</v>
      </c>
      <c r="P120" s="36" t="s">
        <v>2924</v>
      </c>
      <c r="Q120" s="32" t="s">
        <v>1426</v>
      </c>
      <c r="R120" s="121" t="s">
        <v>2925</v>
      </c>
      <c r="S120" s="36" t="s">
        <v>2926</v>
      </c>
      <c r="T120" s="36" t="s">
        <v>2927</v>
      </c>
      <c r="U120" s="34" t="s">
        <v>2670</v>
      </c>
      <c r="V120" s="29"/>
    </row>
    <row r="121" spans="1:22" s="12" customFormat="1" ht="26.25">
      <c r="A121" s="100" t="s">
        <v>214</v>
      </c>
      <c r="B121" s="29" t="s">
        <v>1573</v>
      </c>
      <c r="C121" s="29" t="s">
        <v>47</v>
      </c>
      <c r="D121" s="29" t="s">
        <v>198</v>
      </c>
      <c r="E121" s="29">
        <v>616</v>
      </c>
      <c r="F121" s="101" t="s">
        <v>215</v>
      </c>
      <c r="G121" s="30" t="s">
        <v>1855</v>
      </c>
      <c r="H121" s="23" t="str">
        <f>VLOOKUP(A121,'[2]실험실 명단(원본)'!$A$4:$J$791,9,0)</f>
        <v>전기/전자</v>
      </c>
      <c r="I121" s="23" t="str">
        <f>VLOOKUP(A121,'[2]실험실 명단(원본)'!$A$4:$J$791,10,0)</f>
        <v>132.24</v>
      </c>
      <c r="J121" s="31"/>
      <c r="K121" s="55" t="s">
        <v>3164</v>
      </c>
      <c r="L121" s="32" t="s">
        <v>11</v>
      </c>
      <c r="M121" s="33" t="s">
        <v>3163</v>
      </c>
      <c r="N121" s="57" t="s">
        <v>2922</v>
      </c>
      <c r="O121" s="67" t="s">
        <v>2923</v>
      </c>
      <c r="P121" s="36" t="s">
        <v>3165</v>
      </c>
      <c r="Q121" s="32" t="s">
        <v>1426</v>
      </c>
      <c r="R121" s="121" t="s">
        <v>2925</v>
      </c>
      <c r="S121" s="36" t="s">
        <v>3166</v>
      </c>
      <c r="T121" s="36" t="s">
        <v>2927</v>
      </c>
      <c r="U121" s="34" t="s">
        <v>2670</v>
      </c>
      <c r="V121" s="29"/>
    </row>
    <row r="122" spans="1:22" s="12" customFormat="1" ht="26.25">
      <c r="A122" s="29" t="s">
        <v>202</v>
      </c>
      <c r="B122" s="29" t="s">
        <v>1575</v>
      </c>
      <c r="C122" s="29" t="s">
        <v>197</v>
      </c>
      <c r="D122" s="29" t="s">
        <v>198</v>
      </c>
      <c r="E122" s="29" t="s">
        <v>203</v>
      </c>
      <c r="F122" s="29" t="s">
        <v>204</v>
      </c>
      <c r="G122" s="30" t="s">
        <v>1816</v>
      </c>
      <c r="H122" s="23" t="str">
        <f>VLOOKUP(A122,'[2]실험실 명단(원본)'!$A$4:$J$791,9,0)</f>
        <v>기타(산업공학)</v>
      </c>
      <c r="I122" s="23" t="str">
        <f>VLOOKUP(A122,'[2]실험실 명단(원본)'!$A$4:$J$791,10,0)</f>
        <v>66.36</v>
      </c>
      <c r="J122" s="23"/>
      <c r="K122" s="41" t="s">
        <v>1591</v>
      </c>
      <c r="L122" s="41" t="s">
        <v>11</v>
      </c>
      <c r="M122" s="63" t="s">
        <v>3167</v>
      </c>
      <c r="N122" s="63" t="s">
        <v>3168</v>
      </c>
      <c r="O122" s="63" t="s">
        <v>3169</v>
      </c>
      <c r="P122" s="102" t="s">
        <v>3170</v>
      </c>
      <c r="Q122" s="102" t="s">
        <v>1426</v>
      </c>
      <c r="R122" s="158" t="s">
        <v>3171</v>
      </c>
      <c r="S122" s="102" t="s">
        <v>3172</v>
      </c>
      <c r="T122" s="102" t="s">
        <v>3173</v>
      </c>
      <c r="U122" s="34" t="s">
        <v>2670</v>
      </c>
      <c r="V122" s="29"/>
    </row>
    <row r="123" spans="1:22" s="12" customFormat="1" ht="26.25">
      <c r="A123" s="29" t="s">
        <v>196</v>
      </c>
      <c r="B123" s="29" t="s">
        <v>1575</v>
      </c>
      <c r="C123" s="29" t="s">
        <v>197</v>
      </c>
      <c r="D123" s="29" t="s">
        <v>198</v>
      </c>
      <c r="E123" s="29" t="s">
        <v>199</v>
      </c>
      <c r="F123" s="29" t="s">
        <v>200</v>
      </c>
      <c r="G123" s="30" t="s">
        <v>1817</v>
      </c>
      <c r="H123" s="23" t="str">
        <f>VLOOKUP(A123,'[2]실험실 명단(원본)'!$A$4:$J$791,9,0)</f>
        <v>기타(산업공학)</v>
      </c>
      <c r="I123" s="23" t="str">
        <f>VLOOKUP(A123,'[2]실험실 명단(원본)'!$A$4:$J$791,10,0)</f>
        <v>44.08</v>
      </c>
      <c r="J123" s="23"/>
      <c r="K123" s="41" t="s">
        <v>201</v>
      </c>
      <c r="L123" s="41" t="s">
        <v>11</v>
      </c>
      <c r="M123" s="63" t="s">
        <v>3174</v>
      </c>
      <c r="N123" s="63" t="s">
        <v>3175</v>
      </c>
      <c r="O123" s="63" t="s">
        <v>3176</v>
      </c>
      <c r="P123" s="102" t="s">
        <v>3177</v>
      </c>
      <c r="Q123" s="102" t="s">
        <v>10</v>
      </c>
      <c r="R123" s="103" t="s">
        <v>3178</v>
      </c>
      <c r="S123" s="102" t="s">
        <v>3175</v>
      </c>
      <c r="T123" s="102" t="s">
        <v>3179</v>
      </c>
      <c r="U123" s="34" t="s">
        <v>2670</v>
      </c>
      <c r="V123" s="29"/>
    </row>
    <row r="124" spans="1:22" s="12" customFormat="1" ht="26.25">
      <c r="A124" s="29" t="s">
        <v>375</v>
      </c>
      <c r="B124" s="29" t="s">
        <v>1572</v>
      </c>
      <c r="C124" s="29" t="s">
        <v>357</v>
      </c>
      <c r="D124" s="29" t="s">
        <v>299</v>
      </c>
      <c r="E124" s="29" t="s">
        <v>376</v>
      </c>
      <c r="F124" s="29" t="s">
        <v>377</v>
      </c>
      <c r="G124" s="30" t="s">
        <v>1857</v>
      </c>
      <c r="H124" s="23" t="str">
        <f>VLOOKUP(A124,'[2]실험실 명단(원본)'!$A$4:$J$791,9,0)</f>
        <v>에너지/자원</v>
      </c>
      <c r="I124" s="23" t="str">
        <f>VLOOKUP(A124,'[2]실험실 명단(원본)'!$A$4:$J$791,10,0)</f>
        <v>30.26</v>
      </c>
      <c r="J124" s="23"/>
      <c r="K124" s="29" t="s">
        <v>2466</v>
      </c>
      <c r="L124" s="55" t="s">
        <v>11</v>
      </c>
      <c r="M124" s="74" t="s">
        <v>3180</v>
      </c>
      <c r="N124" s="159" t="s">
        <v>3181</v>
      </c>
      <c r="O124" s="159" t="s">
        <v>3182</v>
      </c>
      <c r="P124" s="29" t="s">
        <v>3183</v>
      </c>
      <c r="Q124" s="55" t="s">
        <v>10</v>
      </c>
      <c r="R124" s="74" t="s">
        <v>3184</v>
      </c>
      <c r="S124" s="159" t="s">
        <v>3181</v>
      </c>
      <c r="T124" s="29" t="s">
        <v>3185</v>
      </c>
      <c r="U124" s="55" t="s">
        <v>2635</v>
      </c>
      <c r="V124" s="29"/>
    </row>
    <row r="125" spans="1:22" s="12" customFormat="1" ht="26.25">
      <c r="A125" s="70" t="s">
        <v>372</v>
      </c>
      <c r="B125" s="29" t="s">
        <v>1572</v>
      </c>
      <c r="C125" s="29" t="s">
        <v>357</v>
      </c>
      <c r="D125" s="29" t="s">
        <v>299</v>
      </c>
      <c r="E125" s="29" t="s">
        <v>373</v>
      </c>
      <c r="F125" s="70" t="s">
        <v>374</v>
      </c>
      <c r="G125" s="30" t="s">
        <v>1858</v>
      </c>
      <c r="H125" s="23" t="str">
        <f>VLOOKUP(A125,'[2]실험실 명단(원본)'!$A$4:$J$791,9,0)</f>
        <v>에너지/자원</v>
      </c>
      <c r="I125" s="23" t="str">
        <f>VLOOKUP(A125,'[2]실험실 명단(원본)'!$A$4:$J$791,10,0)</f>
        <v>87.53</v>
      </c>
      <c r="J125" s="23"/>
      <c r="K125" s="29" t="s">
        <v>2467</v>
      </c>
      <c r="L125" s="55" t="s">
        <v>11</v>
      </c>
      <c r="M125" s="74" t="s">
        <v>3186</v>
      </c>
      <c r="N125" s="29" t="s">
        <v>3187</v>
      </c>
      <c r="O125" s="29" t="s">
        <v>3188</v>
      </c>
      <c r="P125" s="29" t="s">
        <v>1564</v>
      </c>
      <c r="Q125" s="55" t="s">
        <v>1426</v>
      </c>
      <c r="R125" s="74" t="s">
        <v>3189</v>
      </c>
      <c r="S125" s="29" t="s">
        <v>3190</v>
      </c>
      <c r="T125" s="29" t="s">
        <v>3191</v>
      </c>
      <c r="U125" s="55" t="s">
        <v>2635</v>
      </c>
      <c r="V125" s="29"/>
    </row>
    <row r="126" spans="1:22" s="12" customFormat="1" ht="26.25">
      <c r="A126" s="29" t="s">
        <v>368</v>
      </c>
      <c r="B126" s="29" t="s">
        <v>1572</v>
      </c>
      <c r="C126" s="29" t="s">
        <v>357</v>
      </c>
      <c r="D126" s="29" t="s">
        <v>299</v>
      </c>
      <c r="E126" s="29" t="s">
        <v>369</v>
      </c>
      <c r="F126" s="29" t="s">
        <v>370</v>
      </c>
      <c r="G126" s="30" t="s">
        <v>1859</v>
      </c>
      <c r="H126" s="23" t="str">
        <f>VLOOKUP(A126,'[2]실험실 명단(원본)'!$A$4:$J$791,9,0)</f>
        <v>에너지/자원</v>
      </c>
      <c r="I126" s="23" t="str">
        <f>VLOOKUP(A126,'[2]실험실 명단(원본)'!$A$4:$J$791,10,0)</f>
        <v>88.25</v>
      </c>
      <c r="J126" s="23"/>
      <c r="K126" s="29" t="s">
        <v>371</v>
      </c>
      <c r="L126" s="55" t="s">
        <v>11</v>
      </c>
      <c r="M126" s="74" t="s">
        <v>3192</v>
      </c>
      <c r="N126" s="29" t="s">
        <v>3193</v>
      </c>
      <c r="O126" s="29" t="s">
        <v>3194</v>
      </c>
      <c r="P126" s="29" t="s">
        <v>3195</v>
      </c>
      <c r="Q126" s="55" t="s">
        <v>10</v>
      </c>
      <c r="R126" s="39" t="s">
        <v>3196</v>
      </c>
      <c r="S126" s="29" t="s">
        <v>3197</v>
      </c>
      <c r="T126" s="29" t="s">
        <v>3198</v>
      </c>
      <c r="U126" s="55" t="s">
        <v>2670</v>
      </c>
      <c r="V126" s="29" t="s">
        <v>2783</v>
      </c>
    </row>
    <row r="127" spans="1:22" s="12" customFormat="1" ht="26.25">
      <c r="A127" s="29" t="s">
        <v>366</v>
      </c>
      <c r="B127" s="29" t="s">
        <v>1572</v>
      </c>
      <c r="C127" s="29" t="s">
        <v>357</v>
      </c>
      <c r="D127" s="29" t="s">
        <v>299</v>
      </c>
      <c r="E127" s="29" t="s">
        <v>83</v>
      </c>
      <c r="F127" s="29" t="s">
        <v>367</v>
      </c>
      <c r="G127" s="30" t="s">
        <v>1860</v>
      </c>
      <c r="H127" s="23" t="str">
        <f>VLOOKUP(A127,'[2]실험실 명단(원본)'!$A$4:$J$791,9,0)</f>
        <v>에너지/자원</v>
      </c>
      <c r="I127" s="23" t="str">
        <f>VLOOKUP(A127,'[2]실험실 명단(원본)'!$A$4:$J$791,10,0)</f>
        <v>58.35</v>
      </c>
      <c r="J127" s="23"/>
      <c r="K127" s="29" t="s">
        <v>2466</v>
      </c>
      <c r="L127" s="55" t="s">
        <v>11</v>
      </c>
      <c r="M127" s="74" t="s">
        <v>3180</v>
      </c>
      <c r="N127" s="159" t="s">
        <v>3181</v>
      </c>
      <c r="O127" s="159" t="s">
        <v>3182</v>
      </c>
      <c r="P127" s="29" t="s">
        <v>3183</v>
      </c>
      <c r="Q127" s="55" t="s">
        <v>10</v>
      </c>
      <c r="R127" s="74" t="s">
        <v>3184</v>
      </c>
      <c r="S127" s="159" t="s">
        <v>3181</v>
      </c>
      <c r="T127" s="29" t="s">
        <v>3185</v>
      </c>
      <c r="U127" s="55" t="s">
        <v>2635</v>
      </c>
      <c r="V127" s="29"/>
    </row>
    <row r="128" spans="1:22" s="12" customFormat="1" ht="26.25">
      <c r="A128" s="29" t="s">
        <v>363</v>
      </c>
      <c r="B128" s="29" t="s">
        <v>1572</v>
      </c>
      <c r="C128" s="29" t="s">
        <v>313</v>
      </c>
      <c r="D128" s="29" t="s">
        <v>299</v>
      </c>
      <c r="E128" s="29" t="s">
        <v>364</v>
      </c>
      <c r="F128" s="29" t="s">
        <v>1861</v>
      </c>
      <c r="G128" s="30" t="s">
        <v>1862</v>
      </c>
      <c r="H128" s="23" t="str">
        <f>VLOOKUP(A128,'[2]실험실 명단(원본)'!$A$4:$J$791,9,0)</f>
        <v>건축/환경</v>
      </c>
      <c r="I128" s="23" t="str">
        <f>VLOOKUP(A128,'[2]실험실 명단(원본)'!$A$4:$J$791,10,0)</f>
        <v>45.36</v>
      </c>
      <c r="J128" s="23"/>
      <c r="K128" s="29" t="s">
        <v>2464</v>
      </c>
      <c r="L128" s="55" t="s">
        <v>11</v>
      </c>
      <c r="M128" s="74" t="s">
        <v>2791</v>
      </c>
      <c r="N128" s="29" t="s">
        <v>2792</v>
      </c>
      <c r="O128" s="29" t="s">
        <v>2793</v>
      </c>
      <c r="P128" s="70" t="s">
        <v>2794</v>
      </c>
      <c r="Q128" s="55" t="s">
        <v>10</v>
      </c>
      <c r="R128" s="74" t="s">
        <v>2795</v>
      </c>
      <c r="S128" s="30" t="s">
        <v>2796</v>
      </c>
      <c r="T128" s="70" t="s">
        <v>2797</v>
      </c>
      <c r="U128" s="55" t="s">
        <v>2635</v>
      </c>
      <c r="V128" s="29"/>
    </row>
    <row r="129" spans="1:22" s="99" customFormat="1" ht="26.25">
      <c r="A129" s="94" t="s">
        <v>362</v>
      </c>
      <c r="B129" s="94" t="s">
        <v>1572</v>
      </c>
      <c r="C129" s="94" t="s">
        <v>313</v>
      </c>
      <c r="D129" s="94" t="s">
        <v>299</v>
      </c>
      <c r="E129" s="94" t="s">
        <v>67</v>
      </c>
      <c r="F129" s="94" t="s">
        <v>1863</v>
      </c>
      <c r="G129" s="95" t="s">
        <v>1864</v>
      </c>
      <c r="H129" s="96" t="str">
        <f>VLOOKUP(A129,'[2]실험실 명단(원본)'!$A$4:$J$791,9,0)</f>
        <v>건축/환경</v>
      </c>
      <c r="I129" s="96" t="str">
        <f>VLOOKUP(A129,'[2]실험실 명단(원본)'!$A$4:$J$791,10,0)</f>
        <v>103.27</v>
      </c>
      <c r="J129" s="96"/>
      <c r="K129" s="94"/>
      <c r="L129" s="97"/>
      <c r="M129" s="94"/>
      <c r="N129" s="94"/>
      <c r="O129" s="94"/>
      <c r="P129" s="97"/>
      <c r="Q129" s="97"/>
      <c r="R129" s="98"/>
      <c r="S129" s="97"/>
      <c r="T129" s="97"/>
      <c r="U129" s="97" t="s">
        <v>2635</v>
      </c>
      <c r="V129" s="94" t="s">
        <v>2773</v>
      </c>
    </row>
    <row r="130" spans="1:22" s="12" customFormat="1" ht="26.25">
      <c r="A130" s="29" t="s">
        <v>386</v>
      </c>
      <c r="B130" s="29" t="s">
        <v>1572</v>
      </c>
      <c r="C130" s="29" t="s">
        <v>298</v>
      </c>
      <c r="D130" s="29" t="s">
        <v>299</v>
      </c>
      <c r="E130" s="29" t="s">
        <v>387</v>
      </c>
      <c r="F130" s="29" t="s">
        <v>388</v>
      </c>
      <c r="G130" s="30" t="s">
        <v>1865</v>
      </c>
      <c r="H130" s="23" t="str">
        <f>VLOOKUP(A130,'[2]실험실 명단(원본)'!$A$4:$J$791,9,0)</f>
        <v>건축/환경</v>
      </c>
      <c r="I130" s="23" t="str">
        <f>VLOOKUP(A130,'[2]실험실 명단(원본)'!$A$4:$J$791,10,0)</f>
        <v>59.36</v>
      </c>
      <c r="J130" s="23"/>
      <c r="K130" s="29" t="s">
        <v>2465</v>
      </c>
      <c r="L130" s="55" t="s">
        <v>11</v>
      </c>
      <c r="M130" s="74" t="s">
        <v>2776</v>
      </c>
      <c r="N130" s="29" t="s">
        <v>2777</v>
      </c>
      <c r="O130" s="29" t="s">
        <v>2778</v>
      </c>
      <c r="P130" s="29" t="s">
        <v>2779</v>
      </c>
      <c r="Q130" s="55" t="s">
        <v>10</v>
      </c>
      <c r="R130" s="74" t="s">
        <v>2780</v>
      </c>
      <c r="S130" s="29" t="s">
        <v>2781</v>
      </c>
      <c r="T130" s="29" t="s">
        <v>2782</v>
      </c>
      <c r="U130" s="55" t="s">
        <v>2670</v>
      </c>
      <c r="V130" s="29" t="s">
        <v>2783</v>
      </c>
    </row>
    <row r="131" spans="1:22" s="12" customFormat="1" ht="26.25">
      <c r="A131" s="29" t="s">
        <v>384</v>
      </c>
      <c r="B131" s="29" t="s">
        <v>1572</v>
      </c>
      <c r="C131" s="71" t="s">
        <v>313</v>
      </c>
      <c r="D131" s="29" t="s">
        <v>299</v>
      </c>
      <c r="E131" s="29" t="s">
        <v>385</v>
      </c>
      <c r="F131" s="71" t="s">
        <v>3199</v>
      </c>
      <c r="G131" s="30" t="s">
        <v>1866</v>
      </c>
      <c r="H131" s="23" t="str">
        <f>VLOOKUP(A131,'[2]실험실 명단(원본)'!$A$4:$J$791,9,0)</f>
        <v>건축/환경</v>
      </c>
      <c r="I131" s="23" t="str">
        <f>VLOOKUP(A131,'[2]실험실 명단(원본)'!$A$4:$J$791,10,0)</f>
        <v>43.4</v>
      </c>
      <c r="J131" s="23"/>
      <c r="K131" s="29" t="s">
        <v>2468</v>
      </c>
      <c r="L131" s="55" t="s">
        <v>11</v>
      </c>
      <c r="M131" s="74" t="s">
        <v>3200</v>
      </c>
      <c r="N131" s="29" t="s">
        <v>2796</v>
      </c>
      <c r="O131" s="29" t="s">
        <v>3201</v>
      </c>
      <c r="P131" s="29" t="s">
        <v>2469</v>
      </c>
      <c r="Q131" s="55" t="s">
        <v>10</v>
      </c>
      <c r="R131" s="74" t="s">
        <v>3202</v>
      </c>
      <c r="S131" s="29" t="s">
        <v>2796</v>
      </c>
      <c r="T131" s="29" t="s">
        <v>3203</v>
      </c>
      <c r="U131" s="55" t="s">
        <v>2670</v>
      </c>
      <c r="V131" s="29" t="s">
        <v>3204</v>
      </c>
    </row>
    <row r="132" spans="1:22" s="12" customFormat="1" ht="26.25">
      <c r="A132" s="29" t="s">
        <v>380</v>
      </c>
      <c r="B132" s="29" t="s">
        <v>1572</v>
      </c>
      <c r="C132" s="29" t="s">
        <v>298</v>
      </c>
      <c r="D132" s="29" t="s">
        <v>299</v>
      </c>
      <c r="E132" s="29" t="s">
        <v>381</v>
      </c>
      <c r="F132" s="29" t="s">
        <v>1867</v>
      </c>
      <c r="G132" s="30" t="s">
        <v>1868</v>
      </c>
      <c r="H132" s="23" t="str">
        <f>VLOOKUP(A132,'[2]실험실 명단(원본)'!$A$4:$J$791,9,0)</f>
        <v>건축/환경</v>
      </c>
      <c r="I132" s="23" t="str">
        <f>VLOOKUP(A132,'[2]실험실 명단(원본)'!$A$4:$J$791,10,0)</f>
        <v>58.57</v>
      </c>
      <c r="J132" s="23"/>
      <c r="K132" s="29" t="s">
        <v>2465</v>
      </c>
      <c r="L132" s="55" t="s">
        <v>11</v>
      </c>
      <c r="M132" s="74" t="s">
        <v>2776</v>
      </c>
      <c r="N132" s="29" t="s">
        <v>2777</v>
      </c>
      <c r="O132" s="29" t="s">
        <v>2778</v>
      </c>
      <c r="P132" s="29" t="s">
        <v>2779</v>
      </c>
      <c r="Q132" s="55" t="s">
        <v>10</v>
      </c>
      <c r="R132" s="74" t="s">
        <v>2780</v>
      </c>
      <c r="S132" s="29" t="s">
        <v>2781</v>
      </c>
      <c r="T132" s="29" t="s">
        <v>2782</v>
      </c>
      <c r="U132" s="55" t="s">
        <v>2670</v>
      </c>
      <c r="V132" s="29" t="s">
        <v>2783</v>
      </c>
    </row>
    <row r="133" spans="1:22" s="12" customFormat="1" ht="26.25">
      <c r="A133" s="29" t="s">
        <v>393</v>
      </c>
      <c r="B133" s="29" t="s">
        <v>1572</v>
      </c>
      <c r="C133" s="29" t="s">
        <v>313</v>
      </c>
      <c r="D133" s="29" t="s">
        <v>299</v>
      </c>
      <c r="E133" s="29" t="s">
        <v>394</v>
      </c>
      <c r="F133" s="29" t="s">
        <v>1869</v>
      </c>
      <c r="G133" s="30" t="s">
        <v>1870</v>
      </c>
      <c r="H133" s="23" t="str">
        <f>VLOOKUP(A133,'[2]실험실 명단(원본)'!$A$4:$J$791,9,0)</f>
        <v>건축/환경</v>
      </c>
      <c r="I133" s="23" t="str">
        <f>VLOOKUP(A133,'[2]실험실 명단(원본)'!$A$4:$J$791,10,0)</f>
        <v>206.82</v>
      </c>
      <c r="J133" s="23"/>
      <c r="K133" s="29" t="s">
        <v>2464</v>
      </c>
      <c r="L133" s="55" t="s">
        <v>11</v>
      </c>
      <c r="M133" s="74" t="s">
        <v>2791</v>
      </c>
      <c r="N133" s="29" t="s">
        <v>2792</v>
      </c>
      <c r="O133" s="29" t="s">
        <v>2793</v>
      </c>
      <c r="P133" s="70" t="s">
        <v>2794</v>
      </c>
      <c r="Q133" s="55" t="s">
        <v>10</v>
      </c>
      <c r="R133" s="133" t="s">
        <v>2795</v>
      </c>
      <c r="S133" s="30" t="s">
        <v>2796</v>
      </c>
      <c r="T133" s="70" t="s">
        <v>2797</v>
      </c>
      <c r="U133" s="55" t="s">
        <v>2635</v>
      </c>
      <c r="V133" s="29"/>
    </row>
    <row r="134" spans="1:22" s="12" customFormat="1" ht="26.25">
      <c r="A134" s="29" t="s">
        <v>389</v>
      </c>
      <c r="B134" s="29" t="s">
        <v>1575</v>
      </c>
      <c r="C134" s="29" t="s">
        <v>390</v>
      </c>
      <c r="D134" s="29" t="s">
        <v>299</v>
      </c>
      <c r="E134" s="29" t="s">
        <v>391</v>
      </c>
      <c r="F134" s="29" t="s">
        <v>392</v>
      </c>
      <c r="G134" s="30" t="s">
        <v>1856</v>
      </c>
      <c r="H134" s="23" t="str">
        <f>VLOOKUP(A134,'[2]실험실 명단(원본)'!$A$4:$J$791,9,0)</f>
        <v>기타(원자력)</v>
      </c>
      <c r="I134" s="23" t="str">
        <f>VLOOKUP(A134,'[2]실험실 명단(원본)'!$A$4:$J$791,10,0)</f>
        <v>20.63</v>
      </c>
      <c r="J134" s="23"/>
      <c r="K134" s="41" t="s">
        <v>1603</v>
      </c>
      <c r="L134" s="41" t="s">
        <v>11</v>
      </c>
      <c r="M134" s="63" t="s">
        <v>3205</v>
      </c>
      <c r="N134" s="63" t="s">
        <v>3206</v>
      </c>
      <c r="O134" s="63" t="s">
        <v>3207</v>
      </c>
      <c r="P134" s="63" t="s">
        <v>1604</v>
      </c>
      <c r="Q134" s="63" t="s">
        <v>1426</v>
      </c>
      <c r="R134" s="114" t="s">
        <v>3208</v>
      </c>
      <c r="S134" s="63" t="s">
        <v>3209</v>
      </c>
      <c r="T134" s="63" t="s">
        <v>3210</v>
      </c>
      <c r="U134" s="34" t="s">
        <v>2635</v>
      </c>
      <c r="V134" s="29"/>
    </row>
    <row r="135" spans="1:22" s="12" customFormat="1" ht="26.25">
      <c r="A135" s="29" t="s">
        <v>359</v>
      </c>
      <c r="B135" s="29" t="s">
        <v>1572</v>
      </c>
      <c r="C135" s="29" t="s">
        <v>357</v>
      </c>
      <c r="D135" s="29" t="s">
        <v>299</v>
      </c>
      <c r="E135" s="29">
        <v>101</v>
      </c>
      <c r="F135" s="29" t="s">
        <v>360</v>
      </c>
      <c r="G135" s="30" t="s">
        <v>1871</v>
      </c>
      <c r="H135" s="23" t="str">
        <f>VLOOKUP(A135,'[2]실험실 명단(원본)'!$A$4:$J$791,9,0)</f>
        <v>에너지/자원</v>
      </c>
      <c r="I135" s="23" t="str">
        <f>VLOOKUP(A135,'[2]실험실 명단(원본)'!$A$4:$J$791,10,0)</f>
        <v>88.69</v>
      </c>
      <c r="J135" s="23"/>
      <c r="K135" s="29" t="s">
        <v>2470</v>
      </c>
      <c r="L135" s="55" t="s">
        <v>11</v>
      </c>
      <c r="M135" s="74" t="s">
        <v>3211</v>
      </c>
      <c r="N135" s="29" t="s">
        <v>3212</v>
      </c>
      <c r="O135" s="29" t="s">
        <v>3213</v>
      </c>
      <c r="P135" s="29" t="s">
        <v>2471</v>
      </c>
      <c r="Q135" s="55" t="s">
        <v>10</v>
      </c>
      <c r="R135" s="74" t="s">
        <v>3214</v>
      </c>
      <c r="S135" s="29" t="s">
        <v>3215</v>
      </c>
      <c r="T135" s="29" t="s">
        <v>3216</v>
      </c>
      <c r="U135" s="55" t="s">
        <v>2635</v>
      </c>
      <c r="V135" s="29"/>
    </row>
    <row r="136" spans="1:22" s="12" customFormat="1" ht="26.25">
      <c r="A136" s="29" t="s">
        <v>356</v>
      </c>
      <c r="B136" s="29" t="s">
        <v>1572</v>
      </c>
      <c r="C136" s="29" t="s">
        <v>357</v>
      </c>
      <c r="D136" s="29" t="s">
        <v>299</v>
      </c>
      <c r="E136" s="29">
        <v>106</v>
      </c>
      <c r="F136" s="29" t="s">
        <v>358</v>
      </c>
      <c r="G136" s="30" t="s">
        <v>1872</v>
      </c>
      <c r="H136" s="23" t="str">
        <f>VLOOKUP(A136,'[2]실험실 명단(원본)'!$A$4:$J$791,9,0)</f>
        <v>에너지/자원</v>
      </c>
      <c r="I136" s="23" t="str">
        <f>VLOOKUP(A136,'[2]실험실 명단(원본)'!$A$4:$J$791,10,0)</f>
        <v>91.36</v>
      </c>
      <c r="J136" s="23"/>
      <c r="K136" s="29" t="s">
        <v>2472</v>
      </c>
      <c r="L136" s="55" t="s">
        <v>11</v>
      </c>
      <c r="M136" s="74" t="s">
        <v>3217</v>
      </c>
      <c r="N136" s="29" t="s">
        <v>3218</v>
      </c>
      <c r="O136" s="29" t="s">
        <v>3219</v>
      </c>
      <c r="P136" s="29" t="s">
        <v>2473</v>
      </c>
      <c r="Q136" s="55" t="s">
        <v>10</v>
      </c>
      <c r="R136" s="74" t="s">
        <v>3220</v>
      </c>
      <c r="S136" s="29" t="s">
        <v>3221</v>
      </c>
      <c r="T136" s="29" t="s">
        <v>3222</v>
      </c>
      <c r="U136" s="55" t="s">
        <v>2635</v>
      </c>
      <c r="V136" s="29"/>
    </row>
    <row r="137" spans="1:22" s="12" customFormat="1" ht="26.25">
      <c r="A137" s="100" t="s">
        <v>354</v>
      </c>
      <c r="B137" s="29" t="s">
        <v>1572</v>
      </c>
      <c r="C137" s="29" t="s">
        <v>348</v>
      </c>
      <c r="D137" s="29" t="s">
        <v>299</v>
      </c>
      <c r="E137" s="29">
        <v>201</v>
      </c>
      <c r="F137" s="101" t="s">
        <v>355</v>
      </c>
      <c r="G137" s="30" t="s">
        <v>1873</v>
      </c>
      <c r="H137" s="23" t="str">
        <f>VLOOKUP(A137,'[2]실험실 명단(원본)'!$A$4:$J$791,9,0)</f>
        <v>건축/환경</v>
      </c>
      <c r="I137" s="23" t="str">
        <f>VLOOKUP(A137,'[2]실험실 명단(원본)'!$A$4:$J$791,10,0)</f>
        <v>88.93</v>
      </c>
      <c r="J137" s="23"/>
      <c r="K137" s="29" t="s">
        <v>1602</v>
      </c>
      <c r="L137" s="55" t="s">
        <v>11</v>
      </c>
      <c r="M137" s="74" t="s">
        <v>3223</v>
      </c>
      <c r="N137" s="29" t="s">
        <v>3224</v>
      </c>
      <c r="O137" s="29" t="s">
        <v>3225</v>
      </c>
      <c r="P137" s="29" t="s">
        <v>1956</v>
      </c>
      <c r="Q137" s="55" t="s">
        <v>10</v>
      </c>
      <c r="R137" s="74" t="s">
        <v>3226</v>
      </c>
      <c r="S137" s="70" t="s">
        <v>3227</v>
      </c>
      <c r="T137" s="29" t="s">
        <v>3228</v>
      </c>
      <c r="U137" s="55" t="s">
        <v>2635</v>
      </c>
      <c r="V137" s="29"/>
    </row>
    <row r="138" spans="1:22" s="12" customFormat="1" ht="26.25">
      <c r="A138" s="29" t="s">
        <v>352</v>
      </c>
      <c r="B138" s="29" t="s">
        <v>1572</v>
      </c>
      <c r="C138" s="29" t="s">
        <v>348</v>
      </c>
      <c r="D138" s="29" t="s">
        <v>299</v>
      </c>
      <c r="E138" s="29">
        <v>205</v>
      </c>
      <c r="F138" s="29" t="s">
        <v>353</v>
      </c>
      <c r="G138" s="30" t="s">
        <v>1874</v>
      </c>
      <c r="H138" s="23" t="str">
        <f>VLOOKUP(A138,'[2]실험실 명단(원본)'!$A$4:$J$791,9,0)</f>
        <v>건축/환경</v>
      </c>
      <c r="I138" s="23" t="str">
        <f>VLOOKUP(A138,'[2]실험실 명단(원본)'!$A$4:$J$791,10,0)</f>
        <v>58.21</v>
      </c>
      <c r="J138" s="23"/>
      <c r="K138" s="29" t="s">
        <v>1602</v>
      </c>
      <c r="L138" s="55" t="s">
        <v>11</v>
      </c>
      <c r="M138" s="74" t="s">
        <v>3223</v>
      </c>
      <c r="N138" s="29" t="s">
        <v>3224</v>
      </c>
      <c r="O138" s="29" t="s">
        <v>3225</v>
      </c>
      <c r="P138" s="29" t="s">
        <v>1956</v>
      </c>
      <c r="Q138" s="55" t="s">
        <v>10</v>
      </c>
      <c r="R138" s="74" t="s">
        <v>3226</v>
      </c>
      <c r="S138" s="70" t="s">
        <v>3227</v>
      </c>
      <c r="T138" s="29" t="s">
        <v>3228</v>
      </c>
      <c r="U138" s="55" t="s">
        <v>2635</v>
      </c>
      <c r="V138" s="29"/>
    </row>
    <row r="139" spans="1:22" s="12" customFormat="1" ht="26.25">
      <c r="A139" s="100" t="s">
        <v>350</v>
      </c>
      <c r="B139" s="29" t="s">
        <v>1572</v>
      </c>
      <c r="C139" s="29" t="s">
        <v>348</v>
      </c>
      <c r="D139" s="29" t="s">
        <v>299</v>
      </c>
      <c r="E139" s="29">
        <v>311</v>
      </c>
      <c r="F139" s="101" t="s">
        <v>351</v>
      </c>
      <c r="G139" s="30" t="s">
        <v>1875</v>
      </c>
      <c r="H139" s="23" t="str">
        <f>VLOOKUP(A139,'[2]실험실 명단(원본)'!$A$4:$J$791,9,0)</f>
        <v>건축/환경</v>
      </c>
      <c r="I139" s="23" t="str">
        <f>VLOOKUP(A139,'[2]실험실 명단(원본)'!$A$4:$J$791,10,0)</f>
        <v>58.32</v>
      </c>
      <c r="J139" s="23"/>
      <c r="K139" s="29" t="s">
        <v>1602</v>
      </c>
      <c r="L139" s="55" t="s">
        <v>11</v>
      </c>
      <c r="M139" s="74" t="s">
        <v>3223</v>
      </c>
      <c r="N139" s="29" t="s">
        <v>3224</v>
      </c>
      <c r="O139" s="29" t="s">
        <v>3225</v>
      </c>
      <c r="P139" s="29" t="s">
        <v>1956</v>
      </c>
      <c r="Q139" s="55" t="s">
        <v>10</v>
      </c>
      <c r="R139" s="74" t="s">
        <v>3226</v>
      </c>
      <c r="S139" s="70" t="s">
        <v>3227</v>
      </c>
      <c r="T139" s="29" t="s">
        <v>3228</v>
      </c>
      <c r="U139" s="55" t="s">
        <v>2635</v>
      </c>
      <c r="V139" s="29"/>
    </row>
    <row r="140" spans="1:22" s="12" customFormat="1" ht="26.25">
      <c r="A140" s="29" t="s">
        <v>347</v>
      </c>
      <c r="B140" s="29" t="s">
        <v>1572</v>
      </c>
      <c r="C140" s="29" t="s">
        <v>348</v>
      </c>
      <c r="D140" s="29" t="s">
        <v>299</v>
      </c>
      <c r="E140" s="29">
        <v>312</v>
      </c>
      <c r="F140" s="29" t="s">
        <v>349</v>
      </c>
      <c r="G140" s="30" t="s">
        <v>1876</v>
      </c>
      <c r="H140" s="23" t="str">
        <f>VLOOKUP(A140,'[2]실험실 명단(원본)'!$A$4:$J$791,9,0)</f>
        <v>건축/환경</v>
      </c>
      <c r="I140" s="23" t="str">
        <f>VLOOKUP(A140,'[2]실험실 명단(원본)'!$A$4:$J$791,10,0)</f>
        <v>88.55</v>
      </c>
      <c r="J140" s="23"/>
      <c r="K140" s="29" t="s">
        <v>1602</v>
      </c>
      <c r="L140" s="55" t="s">
        <v>11</v>
      </c>
      <c r="M140" s="74" t="s">
        <v>3223</v>
      </c>
      <c r="N140" s="29" t="s">
        <v>3224</v>
      </c>
      <c r="O140" s="29" t="s">
        <v>3225</v>
      </c>
      <c r="P140" s="29" t="s">
        <v>1956</v>
      </c>
      <c r="Q140" s="55" t="s">
        <v>10</v>
      </c>
      <c r="R140" s="74" t="s">
        <v>3226</v>
      </c>
      <c r="S140" s="70" t="s">
        <v>3227</v>
      </c>
      <c r="T140" s="29" t="s">
        <v>3228</v>
      </c>
      <c r="U140" s="55" t="s">
        <v>2635</v>
      </c>
      <c r="V140" s="29"/>
    </row>
    <row r="141" spans="1:22" s="12" customFormat="1" ht="26.25">
      <c r="A141" s="29" t="s">
        <v>341</v>
      </c>
      <c r="B141" s="29" t="s">
        <v>1572</v>
      </c>
      <c r="C141" s="29" t="s">
        <v>298</v>
      </c>
      <c r="D141" s="29" t="s">
        <v>299</v>
      </c>
      <c r="E141" s="29">
        <v>405</v>
      </c>
      <c r="F141" s="29" t="s">
        <v>342</v>
      </c>
      <c r="G141" s="30" t="s">
        <v>1877</v>
      </c>
      <c r="H141" s="23" t="str">
        <f>VLOOKUP(A141,'[2]실험실 명단(원본)'!$A$4:$J$791,9,0)</f>
        <v>건축/환경</v>
      </c>
      <c r="I141" s="23" t="str">
        <f>VLOOKUP(A141,'[2]실험실 명단(원본)'!$A$4:$J$791,10,0)</f>
        <v>43.42</v>
      </c>
      <c r="J141" s="23"/>
      <c r="K141" s="29" t="s">
        <v>2465</v>
      </c>
      <c r="L141" s="55" t="s">
        <v>11</v>
      </c>
      <c r="M141" s="74" t="s">
        <v>2776</v>
      </c>
      <c r="N141" s="29" t="s">
        <v>2777</v>
      </c>
      <c r="O141" s="29" t="s">
        <v>2778</v>
      </c>
      <c r="P141" s="29" t="s">
        <v>2779</v>
      </c>
      <c r="Q141" s="55" t="s">
        <v>10</v>
      </c>
      <c r="R141" s="74" t="s">
        <v>2780</v>
      </c>
      <c r="S141" s="29" t="s">
        <v>2781</v>
      </c>
      <c r="T141" s="29" t="s">
        <v>2782</v>
      </c>
      <c r="U141" s="55" t="s">
        <v>2670</v>
      </c>
      <c r="V141" s="29" t="s">
        <v>2783</v>
      </c>
    </row>
    <row r="142" spans="1:22" s="99" customFormat="1" ht="26.25">
      <c r="A142" s="82" t="s">
        <v>345</v>
      </c>
      <c r="B142" s="82" t="s">
        <v>1572</v>
      </c>
      <c r="C142" s="160" t="s">
        <v>348</v>
      </c>
      <c r="D142" s="82" t="s">
        <v>299</v>
      </c>
      <c r="E142" s="82" t="s">
        <v>346</v>
      </c>
      <c r="F142" s="160" t="s">
        <v>3229</v>
      </c>
      <c r="G142" s="81" t="s">
        <v>1878</v>
      </c>
      <c r="H142" s="83" t="str">
        <f>VLOOKUP(A142,'[2]실험실 명단(원본)'!$A$4:$J$791,9,0)</f>
        <v>건축/환경</v>
      </c>
      <c r="I142" s="83" t="str">
        <f>VLOOKUP(A142,'[2]실험실 명단(원본)'!$A$4:$J$791,10,0)</f>
        <v>43.4</v>
      </c>
      <c r="J142" s="83"/>
      <c r="K142" s="82"/>
      <c r="L142" s="161"/>
      <c r="M142" s="82"/>
      <c r="N142" s="82"/>
      <c r="O142" s="82"/>
      <c r="P142" s="161"/>
      <c r="Q142" s="161"/>
      <c r="R142" s="162"/>
      <c r="S142" s="161"/>
      <c r="T142" s="161"/>
      <c r="U142" s="161" t="s">
        <v>2761</v>
      </c>
      <c r="V142" s="82" t="s">
        <v>3230</v>
      </c>
    </row>
    <row r="143" spans="1:22" s="99" customFormat="1" ht="26.25">
      <c r="A143" s="82" t="s">
        <v>343</v>
      </c>
      <c r="B143" s="82" t="s">
        <v>1572</v>
      </c>
      <c r="C143" s="82" t="s">
        <v>298</v>
      </c>
      <c r="D143" s="82" t="s">
        <v>299</v>
      </c>
      <c r="E143" s="82" t="s">
        <v>344</v>
      </c>
      <c r="F143" s="160" t="s">
        <v>3231</v>
      </c>
      <c r="G143" s="81" t="s">
        <v>1879</v>
      </c>
      <c r="H143" s="83" t="str">
        <f>VLOOKUP(A143,'[2]실험실 명단(원본)'!$A$4:$J$791,9,0)</f>
        <v>건축/환경</v>
      </c>
      <c r="I143" s="83" t="str">
        <f>VLOOKUP(A143,'[2]실험실 명단(원본)'!$A$4:$J$791,10,0)</f>
        <v>43.43</v>
      </c>
      <c r="J143" s="83"/>
      <c r="K143" s="82"/>
      <c r="L143" s="161"/>
      <c r="M143" s="82"/>
      <c r="N143" s="82"/>
      <c r="O143" s="82"/>
      <c r="P143" s="161"/>
      <c r="Q143" s="161"/>
      <c r="R143" s="163"/>
      <c r="S143" s="161"/>
      <c r="T143" s="161"/>
      <c r="U143" s="161" t="s">
        <v>2761</v>
      </c>
      <c r="V143" s="82" t="s">
        <v>3230</v>
      </c>
    </row>
    <row r="144" spans="1:22" s="12" customFormat="1" ht="26.25">
      <c r="A144" s="29" t="s">
        <v>340</v>
      </c>
      <c r="B144" s="29" t="s">
        <v>1572</v>
      </c>
      <c r="C144" s="29" t="s">
        <v>298</v>
      </c>
      <c r="D144" s="29" t="s">
        <v>299</v>
      </c>
      <c r="E144" s="29">
        <v>407</v>
      </c>
      <c r="F144" s="71" t="s">
        <v>3232</v>
      </c>
      <c r="G144" s="30" t="s">
        <v>1880</v>
      </c>
      <c r="H144" s="23" t="str">
        <f>VLOOKUP(A144,'[2]실험실 명단(원본)'!$A$4:$J$791,9,0)</f>
        <v>건축/환경</v>
      </c>
      <c r="I144" s="23" t="str">
        <f>VLOOKUP(A144,'[2]실험실 명단(원본)'!$A$4:$J$791,10,0)</f>
        <v>33.04</v>
      </c>
      <c r="J144" s="23"/>
      <c r="K144" s="29" t="s">
        <v>3233</v>
      </c>
      <c r="L144" s="55" t="s">
        <v>11</v>
      </c>
      <c r="M144" s="74" t="s">
        <v>3234</v>
      </c>
      <c r="N144" s="29" t="s">
        <v>3235</v>
      </c>
      <c r="O144" s="29" t="s">
        <v>3236</v>
      </c>
      <c r="P144" s="29" t="s">
        <v>2779</v>
      </c>
      <c r="Q144" s="55" t="s">
        <v>10</v>
      </c>
      <c r="R144" s="74" t="s">
        <v>2780</v>
      </c>
      <c r="S144" s="29" t="s">
        <v>2781</v>
      </c>
      <c r="T144" s="29" t="s">
        <v>2782</v>
      </c>
      <c r="U144" s="55" t="s">
        <v>2670</v>
      </c>
      <c r="V144" s="29" t="s">
        <v>3237</v>
      </c>
    </row>
    <row r="145" spans="1:22" s="12" customFormat="1" ht="26.25">
      <c r="A145" s="29" t="s">
        <v>338</v>
      </c>
      <c r="B145" s="29" t="s">
        <v>1572</v>
      </c>
      <c r="C145" s="29" t="s">
        <v>298</v>
      </c>
      <c r="D145" s="29" t="s">
        <v>299</v>
      </c>
      <c r="E145" s="29">
        <v>410</v>
      </c>
      <c r="F145" s="29" t="s">
        <v>339</v>
      </c>
      <c r="G145" s="30" t="s">
        <v>1881</v>
      </c>
      <c r="H145" s="23" t="str">
        <f>VLOOKUP(A145,'[2]실험실 명단(원본)'!$A$4:$J$791,9,0)</f>
        <v>건축/환경</v>
      </c>
      <c r="I145" s="23" t="str">
        <f>VLOOKUP(A145,'[2]실험실 명단(원본)'!$A$4:$J$791,10,0)</f>
        <v>87.48</v>
      </c>
      <c r="J145" s="23"/>
      <c r="K145" s="29" t="s">
        <v>2465</v>
      </c>
      <c r="L145" s="55" t="s">
        <v>11</v>
      </c>
      <c r="M145" s="74" t="s">
        <v>2776</v>
      </c>
      <c r="N145" s="29" t="s">
        <v>2777</v>
      </c>
      <c r="O145" s="29" t="s">
        <v>2778</v>
      </c>
      <c r="P145" s="29" t="s">
        <v>2779</v>
      </c>
      <c r="Q145" s="55" t="s">
        <v>10</v>
      </c>
      <c r="R145" s="74" t="s">
        <v>2780</v>
      </c>
      <c r="S145" s="29" t="s">
        <v>2781</v>
      </c>
      <c r="T145" s="29" t="s">
        <v>2782</v>
      </c>
      <c r="U145" s="55" t="s">
        <v>2670</v>
      </c>
      <c r="V145" s="29" t="s">
        <v>2783</v>
      </c>
    </row>
    <row r="146" spans="1:22" s="12" customFormat="1" ht="26.25">
      <c r="A146" s="29" t="s">
        <v>337</v>
      </c>
      <c r="B146" s="29" t="s">
        <v>1572</v>
      </c>
      <c r="C146" s="71" t="s">
        <v>313</v>
      </c>
      <c r="D146" s="29" t="s">
        <v>299</v>
      </c>
      <c r="E146" s="29">
        <v>411</v>
      </c>
      <c r="F146" s="29" t="s">
        <v>1882</v>
      </c>
      <c r="G146" s="30" t="s">
        <v>1883</v>
      </c>
      <c r="H146" s="23" t="str">
        <f>VLOOKUP(A146,'[2]실험실 명단(원본)'!$A$4:$J$791,9,0)</f>
        <v>건축/환경</v>
      </c>
      <c r="I146" s="23" t="str">
        <f>VLOOKUP(A146,'[2]실험실 명단(원본)'!$A$4:$J$791,10,0)</f>
        <v>59.13</v>
      </c>
      <c r="J146" s="23"/>
      <c r="K146" s="29" t="s">
        <v>2474</v>
      </c>
      <c r="L146" s="55" t="s">
        <v>11</v>
      </c>
      <c r="M146" s="39" t="s">
        <v>3238</v>
      </c>
      <c r="N146" s="29" t="s">
        <v>3239</v>
      </c>
      <c r="O146" s="29" t="s">
        <v>3240</v>
      </c>
      <c r="P146" s="29" t="s">
        <v>3241</v>
      </c>
      <c r="Q146" s="55" t="s">
        <v>10</v>
      </c>
      <c r="R146" s="39" t="s">
        <v>3242</v>
      </c>
      <c r="S146" s="29" t="s">
        <v>3243</v>
      </c>
      <c r="T146" s="29" t="s">
        <v>3244</v>
      </c>
      <c r="U146" s="55" t="s">
        <v>2670</v>
      </c>
      <c r="V146" s="29" t="s">
        <v>3245</v>
      </c>
    </row>
    <row r="147" spans="1:22" s="12" customFormat="1" ht="26.25">
      <c r="A147" s="29" t="s">
        <v>335</v>
      </c>
      <c r="B147" s="29" t="s">
        <v>1572</v>
      </c>
      <c r="C147" s="29" t="s">
        <v>298</v>
      </c>
      <c r="D147" s="29" t="s">
        <v>299</v>
      </c>
      <c r="E147" s="29">
        <v>501</v>
      </c>
      <c r="F147" s="29" t="s">
        <v>336</v>
      </c>
      <c r="G147" s="30" t="s">
        <v>1884</v>
      </c>
      <c r="H147" s="23" t="str">
        <f>VLOOKUP(A147,'[2]실험실 명단(원본)'!$A$4:$J$791,9,0)</f>
        <v>건축/환경</v>
      </c>
      <c r="I147" s="23" t="str">
        <f>VLOOKUP(A147,'[2]실험실 명단(원본)'!$A$4:$J$791,10,0)</f>
        <v>147.01</v>
      </c>
      <c r="J147" s="23"/>
      <c r="K147" s="29" t="s">
        <v>2465</v>
      </c>
      <c r="L147" s="55" t="s">
        <v>11</v>
      </c>
      <c r="M147" s="74" t="s">
        <v>2776</v>
      </c>
      <c r="N147" s="29" t="s">
        <v>2777</v>
      </c>
      <c r="O147" s="29" t="s">
        <v>2778</v>
      </c>
      <c r="P147" s="29" t="s">
        <v>2779</v>
      </c>
      <c r="Q147" s="55" t="s">
        <v>10</v>
      </c>
      <c r="R147" s="74" t="s">
        <v>2780</v>
      </c>
      <c r="S147" s="29" t="s">
        <v>2781</v>
      </c>
      <c r="T147" s="29" t="s">
        <v>2782</v>
      </c>
      <c r="U147" s="55" t="s">
        <v>2670</v>
      </c>
      <c r="V147" s="29" t="s">
        <v>2783</v>
      </c>
    </row>
    <row r="148" spans="1:22" s="12" customFormat="1" ht="26.25">
      <c r="A148" s="29" t="s">
        <v>333</v>
      </c>
      <c r="B148" s="29" t="s">
        <v>1572</v>
      </c>
      <c r="C148" s="29" t="s">
        <v>298</v>
      </c>
      <c r="D148" s="29" t="s">
        <v>299</v>
      </c>
      <c r="E148" s="29">
        <v>504</v>
      </c>
      <c r="F148" s="29" t="s">
        <v>334</v>
      </c>
      <c r="G148" s="30" t="s">
        <v>1885</v>
      </c>
      <c r="H148" s="23" t="str">
        <f>VLOOKUP(A148,'[2]실험실 명단(원본)'!$A$4:$J$791,9,0)</f>
        <v>건축/환경</v>
      </c>
      <c r="I148" s="23" t="str">
        <f>VLOOKUP(A148,'[2]실험실 명단(원본)'!$A$4:$J$791,10,0)</f>
        <v>59.32</v>
      </c>
      <c r="J148" s="23"/>
      <c r="K148" s="29" t="s">
        <v>2465</v>
      </c>
      <c r="L148" s="55" t="s">
        <v>11</v>
      </c>
      <c r="M148" s="74" t="s">
        <v>2776</v>
      </c>
      <c r="N148" s="29" t="s">
        <v>2777</v>
      </c>
      <c r="O148" s="29" t="s">
        <v>2778</v>
      </c>
      <c r="P148" s="29" t="s">
        <v>2779</v>
      </c>
      <c r="Q148" s="55" t="s">
        <v>10</v>
      </c>
      <c r="R148" s="74" t="s">
        <v>2780</v>
      </c>
      <c r="S148" s="29" t="s">
        <v>2781</v>
      </c>
      <c r="T148" s="29" t="s">
        <v>2782</v>
      </c>
      <c r="U148" s="55" t="s">
        <v>2670</v>
      </c>
      <c r="V148" s="29" t="s">
        <v>2783</v>
      </c>
    </row>
    <row r="149" spans="1:22" s="12" customFormat="1" ht="26.25">
      <c r="A149" s="29" t="s">
        <v>331</v>
      </c>
      <c r="B149" s="29" t="s">
        <v>1572</v>
      </c>
      <c r="C149" s="29" t="s">
        <v>298</v>
      </c>
      <c r="D149" s="29" t="s">
        <v>299</v>
      </c>
      <c r="E149" s="29">
        <v>505</v>
      </c>
      <c r="F149" s="29" t="s">
        <v>332</v>
      </c>
      <c r="G149" s="30" t="s">
        <v>1886</v>
      </c>
      <c r="H149" s="23" t="str">
        <f>VLOOKUP(A149,'[2]실험실 명단(원본)'!$A$4:$J$791,9,0)</f>
        <v>건축/환경</v>
      </c>
      <c r="I149" s="23" t="str">
        <f>VLOOKUP(A149,'[2]실험실 명단(원본)'!$A$4:$J$791,10,0)</f>
        <v>58.39</v>
      </c>
      <c r="J149" s="23"/>
      <c r="K149" s="29" t="s">
        <v>2465</v>
      </c>
      <c r="L149" s="55" t="s">
        <v>11</v>
      </c>
      <c r="M149" s="74" t="s">
        <v>2776</v>
      </c>
      <c r="N149" s="29" t="s">
        <v>2777</v>
      </c>
      <c r="O149" s="29" t="s">
        <v>2778</v>
      </c>
      <c r="P149" s="29" t="s">
        <v>2779</v>
      </c>
      <c r="Q149" s="55" t="s">
        <v>10</v>
      </c>
      <c r="R149" s="74" t="s">
        <v>2780</v>
      </c>
      <c r="S149" s="29" t="s">
        <v>2781</v>
      </c>
      <c r="T149" s="29" t="s">
        <v>2782</v>
      </c>
      <c r="U149" s="55" t="s">
        <v>2670</v>
      </c>
      <c r="V149" s="29" t="s">
        <v>2783</v>
      </c>
    </row>
    <row r="150" spans="1:22" s="12" customFormat="1" ht="26.25">
      <c r="A150" s="29" t="s">
        <v>329</v>
      </c>
      <c r="B150" s="29" t="s">
        <v>1572</v>
      </c>
      <c r="C150" s="29" t="s">
        <v>298</v>
      </c>
      <c r="D150" s="29" t="s">
        <v>299</v>
      </c>
      <c r="E150" s="29">
        <v>506</v>
      </c>
      <c r="F150" s="29" t="s">
        <v>330</v>
      </c>
      <c r="G150" s="30" t="s">
        <v>1887</v>
      </c>
      <c r="H150" s="23" t="str">
        <f>VLOOKUP(A150,'[2]실험실 명단(원본)'!$A$4:$J$791,9,0)</f>
        <v>건축/환경</v>
      </c>
      <c r="I150" s="23" t="str">
        <f>VLOOKUP(A150,'[2]실험실 명단(원본)'!$A$4:$J$791,10,0)</f>
        <v>58.39</v>
      </c>
      <c r="J150" s="23"/>
      <c r="K150" s="29" t="s">
        <v>2465</v>
      </c>
      <c r="L150" s="55" t="s">
        <v>11</v>
      </c>
      <c r="M150" s="74" t="s">
        <v>2776</v>
      </c>
      <c r="N150" s="29" t="s">
        <v>2777</v>
      </c>
      <c r="O150" s="29" t="s">
        <v>2778</v>
      </c>
      <c r="P150" s="29" t="s">
        <v>2779</v>
      </c>
      <c r="Q150" s="55" t="s">
        <v>10</v>
      </c>
      <c r="R150" s="74" t="s">
        <v>2780</v>
      </c>
      <c r="S150" s="29" t="s">
        <v>2781</v>
      </c>
      <c r="T150" s="29" t="s">
        <v>2782</v>
      </c>
      <c r="U150" s="55" t="s">
        <v>2670</v>
      </c>
      <c r="V150" s="29" t="s">
        <v>2783</v>
      </c>
    </row>
    <row r="151" spans="1:22" s="12" customFormat="1" ht="26.25">
      <c r="A151" s="29" t="s">
        <v>327</v>
      </c>
      <c r="B151" s="29" t="s">
        <v>1572</v>
      </c>
      <c r="C151" s="29" t="s">
        <v>298</v>
      </c>
      <c r="D151" s="29" t="s">
        <v>299</v>
      </c>
      <c r="E151" s="29">
        <v>508</v>
      </c>
      <c r="F151" s="29" t="s">
        <v>328</v>
      </c>
      <c r="G151" s="30" t="s">
        <v>1888</v>
      </c>
      <c r="H151" s="23" t="str">
        <f>VLOOKUP(A151,'[2]실험실 명단(원본)'!$A$4:$J$791,9,0)</f>
        <v>건축/환경</v>
      </c>
      <c r="I151" s="23" t="str">
        <f>VLOOKUP(A151,'[2]실험실 명단(원본)'!$A$4:$J$791,10,0)</f>
        <v>58.39</v>
      </c>
      <c r="J151" s="23"/>
      <c r="K151" s="29" t="s">
        <v>2465</v>
      </c>
      <c r="L151" s="55" t="s">
        <v>11</v>
      </c>
      <c r="M151" s="74" t="s">
        <v>2776</v>
      </c>
      <c r="N151" s="29" t="s">
        <v>2777</v>
      </c>
      <c r="O151" s="29" t="s">
        <v>2778</v>
      </c>
      <c r="P151" s="29" t="s">
        <v>2779</v>
      </c>
      <c r="Q151" s="55" t="s">
        <v>10</v>
      </c>
      <c r="R151" s="74" t="s">
        <v>2780</v>
      </c>
      <c r="S151" s="29" t="s">
        <v>2781</v>
      </c>
      <c r="T151" s="29" t="s">
        <v>2782</v>
      </c>
      <c r="U151" s="55" t="s">
        <v>2670</v>
      </c>
      <c r="V151" s="29" t="s">
        <v>2783</v>
      </c>
    </row>
    <row r="152" spans="1:22" s="12" customFormat="1" ht="26.25">
      <c r="A152" s="29" t="s">
        <v>325</v>
      </c>
      <c r="B152" s="29" t="s">
        <v>1572</v>
      </c>
      <c r="C152" s="29" t="s">
        <v>298</v>
      </c>
      <c r="D152" s="29" t="s">
        <v>299</v>
      </c>
      <c r="E152" s="29">
        <v>509</v>
      </c>
      <c r="F152" s="29" t="s">
        <v>326</v>
      </c>
      <c r="G152" s="30" t="s">
        <v>1889</v>
      </c>
      <c r="H152" s="23" t="str">
        <f>VLOOKUP(A152,'[2]실험실 명단(원본)'!$A$4:$J$791,9,0)</f>
        <v>건축/환경</v>
      </c>
      <c r="I152" s="23" t="str">
        <f>VLOOKUP(A152,'[2]실험실 명단(원본)'!$A$4:$J$791,10,0)</f>
        <v>58.39</v>
      </c>
      <c r="J152" s="23"/>
      <c r="K152" s="29" t="s">
        <v>2465</v>
      </c>
      <c r="L152" s="55" t="s">
        <v>11</v>
      </c>
      <c r="M152" s="74" t="s">
        <v>2776</v>
      </c>
      <c r="N152" s="29" t="s">
        <v>2777</v>
      </c>
      <c r="O152" s="29" t="s">
        <v>2778</v>
      </c>
      <c r="P152" s="29" t="s">
        <v>2779</v>
      </c>
      <c r="Q152" s="55" t="s">
        <v>10</v>
      </c>
      <c r="R152" s="74" t="s">
        <v>2780</v>
      </c>
      <c r="S152" s="29" t="s">
        <v>2781</v>
      </c>
      <c r="T152" s="29" t="s">
        <v>2782</v>
      </c>
      <c r="U152" s="55" t="s">
        <v>2670</v>
      </c>
      <c r="V152" s="29" t="s">
        <v>2783</v>
      </c>
    </row>
    <row r="153" spans="1:22" s="12" customFormat="1" ht="26.25">
      <c r="A153" s="29" t="s">
        <v>323</v>
      </c>
      <c r="B153" s="29" t="s">
        <v>1572</v>
      </c>
      <c r="C153" s="29" t="s">
        <v>298</v>
      </c>
      <c r="D153" s="29" t="s">
        <v>299</v>
      </c>
      <c r="E153" s="29">
        <v>510</v>
      </c>
      <c r="F153" s="29" t="s">
        <v>324</v>
      </c>
      <c r="G153" s="30" t="s">
        <v>1890</v>
      </c>
      <c r="H153" s="23" t="str">
        <f>VLOOKUP(A153,'[2]실험실 명단(원본)'!$A$4:$J$791,9,0)</f>
        <v>건축/환경</v>
      </c>
      <c r="I153" s="23" t="str">
        <f>VLOOKUP(A153,'[2]실험실 명단(원본)'!$A$4:$J$791,10,0)</f>
        <v>59.41</v>
      </c>
      <c r="J153" s="23"/>
      <c r="K153" s="29" t="s">
        <v>2465</v>
      </c>
      <c r="L153" s="55" t="s">
        <v>11</v>
      </c>
      <c r="M153" s="74" t="s">
        <v>2776</v>
      </c>
      <c r="N153" s="29" t="s">
        <v>2777</v>
      </c>
      <c r="O153" s="29" t="s">
        <v>2778</v>
      </c>
      <c r="P153" s="29" t="s">
        <v>2779</v>
      </c>
      <c r="Q153" s="55" t="s">
        <v>10</v>
      </c>
      <c r="R153" s="74" t="s">
        <v>2780</v>
      </c>
      <c r="S153" s="29" t="s">
        <v>2781</v>
      </c>
      <c r="T153" s="29" t="s">
        <v>2782</v>
      </c>
      <c r="U153" s="55" t="s">
        <v>2670</v>
      </c>
      <c r="V153" s="29" t="s">
        <v>2783</v>
      </c>
    </row>
    <row r="154" spans="1:22" s="12" customFormat="1" ht="26.25">
      <c r="A154" s="29" t="s">
        <v>321</v>
      </c>
      <c r="B154" s="29" t="s">
        <v>1572</v>
      </c>
      <c r="C154" s="29" t="s">
        <v>298</v>
      </c>
      <c r="D154" s="29" t="s">
        <v>299</v>
      </c>
      <c r="E154" s="29">
        <v>511</v>
      </c>
      <c r="F154" s="29" t="s">
        <v>322</v>
      </c>
      <c r="G154" s="30" t="s">
        <v>1891</v>
      </c>
      <c r="H154" s="23" t="str">
        <f>VLOOKUP(A154,'[2]실험실 명단(원본)'!$A$4:$J$791,9,0)</f>
        <v>건축/환경</v>
      </c>
      <c r="I154" s="23" t="str">
        <f>VLOOKUP(A154,'[2]실험실 명단(원본)'!$A$4:$J$791,10,0)</f>
        <v>59.33</v>
      </c>
      <c r="J154" s="23"/>
      <c r="K154" s="29" t="s">
        <v>2465</v>
      </c>
      <c r="L154" s="55" t="s">
        <v>11</v>
      </c>
      <c r="M154" s="74" t="s">
        <v>2776</v>
      </c>
      <c r="N154" s="29" t="s">
        <v>2777</v>
      </c>
      <c r="O154" s="29" t="s">
        <v>2778</v>
      </c>
      <c r="P154" s="29" t="s">
        <v>2779</v>
      </c>
      <c r="Q154" s="55" t="s">
        <v>10</v>
      </c>
      <c r="R154" s="74" t="s">
        <v>2780</v>
      </c>
      <c r="S154" s="29" t="s">
        <v>2781</v>
      </c>
      <c r="T154" s="29" t="s">
        <v>2782</v>
      </c>
      <c r="U154" s="55" t="s">
        <v>2670</v>
      </c>
      <c r="V154" s="29" t="s">
        <v>2783</v>
      </c>
    </row>
    <row r="155" spans="1:22" s="12" customFormat="1" ht="26.25">
      <c r="A155" s="29" t="s">
        <v>319</v>
      </c>
      <c r="B155" s="29" t="s">
        <v>1572</v>
      </c>
      <c r="C155" s="29" t="s">
        <v>298</v>
      </c>
      <c r="D155" s="29" t="s">
        <v>299</v>
      </c>
      <c r="E155" s="29">
        <v>512</v>
      </c>
      <c r="F155" s="29" t="s">
        <v>320</v>
      </c>
      <c r="G155" s="30" t="s">
        <v>1892</v>
      </c>
      <c r="H155" s="23" t="str">
        <f>VLOOKUP(A155,'[2]실험실 명단(원본)'!$A$4:$J$791,9,0)</f>
        <v>건축/환경</v>
      </c>
      <c r="I155" s="23" t="str">
        <f>VLOOKUP(A155,'[2]실험실 명단(원본)'!$A$4:$J$791,10,0)</f>
        <v>43.74</v>
      </c>
      <c r="J155" s="23"/>
      <c r="K155" s="29" t="s">
        <v>2465</v>
      </c>
      <c r="L155" s="55" t="s">
        <v>11</v>
      </c>
      <c r="M155" s="74" t="s">
        <v>2776</v>
      </c>
      <c r="N155" s="29" t="s">
        <v>2777</v>
      </c>
      <c r="O155" s="29" t="s">
        <v>2778</v>
      </c>
      <c r="P155" s="29" t="s">
        <v>2779</v>
      </c>
      <c r="Q155" s="55" t="s">
        <v>10</v>
      </c>
      <c r="R155" s="74" t="s">
        <v>2780</v>
      </c>
      <c r="S155" s="29" t="s">
        <v>2781</v>
      </c>
      <c r="T155" s="29" t="s">
        <v>2782</v>
      </c>
      <c r="U155" s="55" t="s">
        <v>2670</v>
      </c>
      <c r="V155" s="29" t="s">
        <v>2783</v>
      </c>
    </row>
    <row r="156" spans="1:22" s="12" customFormat="1" ht="26.25">
      <c r="A156" s="29" t="s">
        <v>317</v>
      </c>
      <c r="B156" s="29" t="s">
        <v>1572</v>
      </c>
      <c r="C156" s="29" t="s">
        <v>298</v>
      </c>
      <c r="D156" s="29" t="s">
        <v>299</v>
      </c>
      <c r="E156" s="29">
        <v>513</v>
      </c>
      <c r="F156" s="29" t="s">
        <v>318</v>
      </c>
      <c r="G156" s="30" t="s">
        <v>1893</v>
      </c>
      <c r="H156" s="23" t="str">
        <f>VLOOKUP(A156,'[2]실험실 명단(원본)'!$A$4:$J$791,9,0)</f>
        <v>건축/환경</v>
      </c>
      <c r="I156" s="23" t="str">
        <f>VLOOKUP(A156,'[2]실험실 명단(원본)'!$A$4:$J$791,10,0)</f>
        <v>44.96</v>
      </c>
      <c r="J156" s="23"/>
      <c r="K156" s="29" t="s">
        <v>2465</v>
      </c>
      <c r="L156" s="55" t="s">
        <v>11</v>
      </c>
      <c r="M156" s="74" t="s">
        <v>2776</v>
      </c>
      <c r="N156" s="29" t="s">
        <v>2777</v>
      </c>
      <c r="O156" s="29" t="s">
        <v>2778</v>
      </c>
      <c r="P156" s="29" t="s">
        <v>2779</v>
      </c>
      <c r="Q156" s="55" t="s">
        <v>10</v>
      </c>
      <c r="R156" s="74" t="s">
        <v>2780</v>
      </c>
      <c r="S156" s="29" t="s">
        <v>2781</v>
      </c>
      <c r="T156" s="29" t="s">
        <v>2782</v>
      </c>
      <c r="U156" s="55" t="s">
        <v>2670</v>
      </c>
      <c r="V156" s="29" t="s">
        <v>2783</v>
      </c>
    </row>
    <row r="157" spans="1:22" s="12" customFormat="1" ht="26.25">
      <c r="A157" s="29" t="s">
        <v>315</v>
      </c>
      <c r="B157" s="29" t="s">
        <v>1572</v>
      </c>
      <c r="C157" s="29" t="s">
        <v>313</v>
      </c>
      <c r="D157" s="29" t="s">
        <v>299</v>
      </c>
      <c r="E157" s="29">
        <v>602</v>
      </c>
      <c r="F157" s="29" t="s">
        <v>316</v>
      </c>
      <c r="G157" s="30" t="s">
        <v>1894</v>
      </c>
      <c r="H157" s="23" t="str">
        <f>VLOOKUP(A157,'[2]실험실 명단(원본)'!$A$4:$J$791,9,0)</f>
        <v>건축/환경</v>
      </c>
      <c r="I157" s="23" t="str">
        <f>VLOOKUP(A157,'[2]실험실 명단(원본)'!$A$4:$J$791,10,0)</f>
        <v>87.48</v>
      </c>
      <c r="J157" s="23"/>
      <c r="K157" s="29" t="s">
        <v>2475</v>
      </c>
      <c r="L157" s="55" t="s">
        <v>11</v>
      </c>
      <c r="M157" s="74" t="s">
        <v>3246</v>
      </c>
      <c r="N157" s="29" t="s">
        <v>3247</v>
      </c>
      <c r="O157" s="29" t="s">
        <v>3248</v>
      </c>
      <c r="P157" s="29" t="s">
        <v>2476</v>
      </c>
      <c r="Q157" s="55" t="s">
        <v>1426</v>
      </c>
      <c r="R157" s="74" t="s">
        <v>3249</v>
      </c>
      <c r="S157" s="70" t="s">
        <v>3250</v>
      </c>
      <c r="T157" s="29" t="s">
        <v>3251</v>
      </c>
      <c r="U157" s="55" t="s">
        <v>2635</v>
      </c>
      <c r="V157" s="29"/>
    </row>
    <row r="158" spans="1:22" s="12" customFormat="1" ht="26.25">
      <c r="A158" s="29" t="s">
        <v>312</v>
      </c>
      <c r="B158" s="29" t="s">
        <v>1572</v>
      </c>
      <c r="C158" s="29" t="s">
        <v>313</v>
      </c>
      <c r="D158" s="29" t="s">
        <v>299</v>
      </c>
      <c r="E158" s="29">
        <v>607</v>
      </c>
      <c r="F158" s="29" t="s">
        <v>314</v>
      </c>
      <c r="G158" s="30" t="s">
        <v>1895</v>
      </c>
      <c r="H158" s="23" t="str">
        <f>VLOOKUP(A158,'[2]실험실 명단(원본)'!$A$4:$J$791,9,0)</f>
        <v>건축/환경</v>
      </c>
      <c r="I158" s="23" t="str">
        <f>VLOOKUP(A158,'[2]실험실 명단(원본)'!$A$4:$J$791,10,0)</f>
        <v>33.04</v>
      </c>
      <c r="J158" s="23"/>
      <c r="K158" s="29" t="s">
        <v>3252</v>
      </c>
      <c r="L158" s="55" t="s">
        <v>11</v>
      </c>
      <c r="M158" s="74" t="s">
        <v>3253</v>
      </c>
      <c r="N158" s="29" t="s">
        <v>3254</v>
      </c>
      <c r="O158" s="29" t="s">
        <v>3255</v>
      </c>
      <c r="P158" s="70" t="s">
        <v>3256</v>
      </c>
      <c r="Q158" s="55" t="s">
        <v>10</v>
      </c>
      <c r="R158" s="39" t="s">
        <v>3257</v>
      </c>
      <c r="S158" s="70" t="s">
        <v>3254</v>
      </c>
      <c r="T158" s="70" t="s">
        <v>3258</v>
      </c>
      <c r="U158" s="55" t="s">
        <v>2670</v>
      </c>
      <c r="V158" s="29" t="s">
        <v>2783</v>
      </c>
    </row>
    <row r="159" spans="1:22" s="12" customFormat="1" ht="26.25">
      <c r="A159" s="29" t="s">
        <v>309</v>
      </c>
      <c r="B159" s="29" t="s">
        <v>1572</v>
      </c>
      <c r="C159" s="29" t="s">
        <v>298</v>
      </c>
      <c r="D159" s="29" t="s">
        <v>299</v>
      </c>
      <c r="E159" s="29" t="s">
        <v>310</v>
      </c>
      <c r="F159" s="29" t="s">
        <v>311</v>
      </c>
      <c r="G159" s="30" t="s">
        <v>1896</v>
      </c>
      <c r="H159" s="23" t="str">
        <f>VLOOKUP(A159,'[2]실험실 명단(원본)'!$A$4:$J$791,9,0)</f>
        <v>건축/환경</v>
      </c>
      <c r="I159" s="23" t="str">
        <f>VLOOKUP(A159,'[2]실험실 명단(원본)'!$A$4:$J$791,10,0)</f>
        <v>29.16</v>
      </c>
      <c r="J159" s="23"/>
      <c r="K159" s="29" t="s">
        <v>2465</v>
      </c>
      <c r="L159" s="55" t="s">
        <v>11</v>
      </c>
      <c r="M159" s="74" t="s">
        <v>2776</v>
      </c>
      <c r="N159" s="29" t="s">
        <v>2777</v>
      </c>
      <c r="O159" s="29" t="s">
        <v>2778</v>
      </c>
      <c r="P159" s="29" t="s">
        <v>2779</v>
      </c>
      <c r="Q159" s="55" t="s">
        <v>10</v>
      </c>
      <c r="R159" s="74" t="s">
        <v>2780</v>
      </c>
      <c r="S159" s="29" t="s">
        <v>2781</v>
      </c>
      <c r="T159" s="29" t="s">
        <v>2782</v>
      </c>
      <c r="U159" s="55" t="s">
        <v>2670</v>
      </c>
      <c r="V159" s="29" t="s">
        <v>2783</v>
      </c>
    </row>
    <row r="160" spans="1:22" s="12" customFormat="1" ht="26.25">
      <c r="A160" s="29" t="s">
        <v>307</v>
      </c>
      <c r="B160" s="29" t="s">
        <v>1572</v>
      </c>
      <c r="C160" s="29" t="s">
        <v>298</v>
      </c>
      <c r="D160" s="29" t="s">
        <v>299</v>
      </c>
      <c r="E160" s="29" t="s">
        <v>108</v>
      </c>
      <c r="F160" s="29" t="s">
        <v>308</v>
      </c>
      <c r="G160" s="30" t="s">
        <v>1897</v>
      </c>
      <c r="H160" s="23" t="str">
        <f>VLOOKUP(A160,'[2]실험실 명단(원본)'!$A$4:$J$791,9,0)</f>
        <v>건축/환경</v>
      </c>
      <c r="I160" s="23" t="str">
        <f>VLOOKUP(A160,'[2]실험실 명단(원본)'!$A$4:$J$791,10,0)</f>
        <v>29.16</v>
      </c>
      <c r="J160" s="23"/>
      <c r="K160" s="29" t="s">
        <v>2465</v>
      </c>
      <c r="L160" s="55" t="s">
        <v>11</v>
      </c>
      <c r="M160" s="74" t="s">
        <v>2776</v>
      </c>
      <c r="N160" s="29" t="s">
        <v>2777</v>
      </c>
      <c r="O160" s="29" t="s">
        <v>2778</v>
      </c>
      <c r="P160" s="29" t="s">
        <v>2779</v>
      </c>
      <c r="Q160" s="55" t="s">
        <v>10</v>
      </c>
      <c r="R160" s="74" t="s">
        <v>2780</v>
      </c>
      <c r="S160" s="29" t="s">
        <v>2781</v>
      </c>
      <c r="T160" s="29" t="s">
        <v>2782</v>
      </c>
      <c r="U160" s="55" t="s">
        <v>2670</v>
      </c>
      <c r="V160" s="29" t="s">
        <v>2783</v>
      </c>
    </row>
    <row r="161" spans="1:22" s="12" customFormat="1" ht="26.25">
      <c r="A161" s="29" t="s">
        <v>304</v>
      </c>
      <c r="B161" s="29" t="s">
        <v>1572</v>
      </c>
      <c r="C161" s="29" t="s">
        <v>298</v>
      </c>
      <c r="D161" s="29" t="s">
        <v>299</v>
      </c>
      <c r="E161" s="29" t="s">
        <v>305</v>
      </c>
      <c r="F161" s="29" t="s">
        <v>306</v>
      </c>
      <c r="G161" s="30" t="s">
        <v>1898</v>
      </c>
      <c r="H161" s="23" t="str">
        <f>VLOOKUP(A161,'[2]실험실 명단(원본)'!$A$4:$J$791,9,0)</f>
        <v>건축/환경</v>
      </c>
      <c r="I161" s="23" t="str">
        <f>VLOOKUP(A161,'[2]실험실 명단(원본)'!$A$4:$J$791,10,0)</f>
        <v>29.16</v>
      </c>
      <c r="J161" s="23"/>
      <c r="K161" s="29" t="s">
        <v>2465</v>
      </c>
      <c r="L161" s="55" t="s">
        <v>11</v>
      </c>
      <c r="M161" s="74" t="s">
        <v>2776</v>
      </c>
      <c r="N161" s="29" t="s">
        <v>2777</v>
      </c>
      <c r="O161" s="29" t="s">
        <v>2778</v>
      </c>
      <c r="P161" s="29" t="s">
        <v>2779</v>
      </c>
      <c r="Q161" s="55" t="s">
        <v>10</v>
      </c>
      <c r="R161" s="74" t="s">
        <v>2780</v>
      </c>
      <c r="S161" s="29" t="s">
        <v>2781</v>
      </c>
      <c r="T161" s="29" t="s">
        <v>2782</v>
      </c>
      <c r="U161" s="55" t="s">
        <v>2670</v>
      </c>
      <c r="V161" s="29" t="s">
        <v>2783</v>
      </c>
    </row>
    <row r="162" spans="1:22" s="12" customFormat="1" ht="26.25">
      <c r="A162" s="29" t="s">
        <v>301</v>
      </c>
      <c r="B162" s="29" t="s">
        <v>1572</v>
      </c>
      <c r="C162" s="29" t="s">
        <v>298</v>
      </c>
      <c r="D162" s="29" t="s">
        <v>299</v>
      </c>
      <c r="E162" s="29" t="s">
        <v>302</v>
      </c>
      <c r="F162" s="29" t="s">
        <v>303</v>
      </c>
      <c r="G162" s="30" t="s">
        <v>1899</v>
      </c>
      <c r="H162" s="23" t="str">
        <f>VLOOKUP(A162,'[2]실험실 명단(원본)'!$A$4:$J$791,9,0)</f>
        <v>건축/환경</v>
      </c>
      <c r="I162" s="23" t="str">
        <f>VLOOKUP(A162,'[2]실험실 명단(원본)'!$A$4:$J$791,10,0)</f>
        <v>29.16</v>
      </c>
      <c r="J162" s="23"/>
      <c r="K162" s="29" t="s">
        <v>2465</v>
      </c>
      <c r="L162" s="55" t="s">
        <v>11</v>
      </c>
      <c r="M162" s="74" t="s">
        <v>2776</v>
      </c>
      <c r="N162" s="29" t="s">
        <v>2777</v>
      </c>
      <c r="O162" s="29" t="s">
        <v>2778</v>
      </c>
      <c r="P162" s="29" t="s">
        <v>2779</v>
      </c>
      <c r="Q162" s="55" t="s">
        <v>10</v>
      </c>
      <c r="R162" s="74" t="s">
        <v>2780</v>
      </c>
      <c r="S162" s="29" t="s">
        <v>2781</v>
      </c>
      <c r="T162" s="29" t="s">
        <v>2782</v>
      </c>
      <c r="U162" s="55" t="s">
        <v>2670</v>
      </c>
      <c r="V162" s="29" t="s">
        <v>2783</v>
      </c>
    </row>
    <row r="163" spans="1:22" s="12" customFormat="1" ht="26.25">
      <c r="A163" s="29" t="s">
        <v>297</v>
      </c>
      <c r="B163" s="29" t="s">
        <v>1572</v>
      </c>
      <c r="C163" s="29" t="s">
        <v>298</v>
      </c>
      <c r="D163" s="29" t="s">
        <v>299</v>
      </c>
      <c r="E163" s="29" t="s">
        <v>300</v>
      </c>
      <c r="F163" s="29" t="s">
        <v>1900</v>
      </c>
      <c r="G163" s="30" t="s">
        <v>1901</v>
      </c>
      <c r="H163" s="23" t="str">
        <f>VLOOKUP(A163,'[2]실험실 명단(원본)'!$A$4:$J$791,9,0)</f>
        <v>건축/환경</v>
      </c>
      <c r="I163" s="23" t="str">
        <f>VLOOKUP(A163,'[2]실험실 명단(원본)'!$A$4:$J$791,10,0)</f>
        <v>29.16</v>
      </c>
      <c r="J163" s="23"/>
      <c r="K163" s="29" t="s">
        <v>2465</v>
      </c>
      <c r="L163" s="55" t="s">
        <v>11</v>
      </c>
      <c r="M163" s="133" t="s">
        <v>2776</v>
      </c>
      <c r="N163" s="29" t="s">
        <v>2777</v>
      </c>
      <c r="O163" s="132" t="s">
        <v>2778</v>
      </c>
      <c r="P163" s="29" t="s">
        <v>2779</v>
      </c>
      <c r="Q163" s="55" t="s">
        <v>10</v>
      </c>
      <c r="R163" s="74" t="s">
        <v>2780</v>
      </c>
      <c r="S163" s="29" t="s">
        <v>2781</v>
      </c>
      <c r="T163" s="29" t="s">
        <v>2782</v>
      </c>
      <c r="U163" s="55" t="s">
        <v>2670</v>
      </c>
      <c r="V163" s="29" t="s">
        <v>2783</v>
      </c>
    </row>
    <row r="164" spans="1:22" s="12" customFormat="1" ht="26.25">
      <c r="A164" s="29" t="s">
        <v>1411</v>
      </c>
      <c r="B164" s="29" t="s">
        <v>17</v>
      </c>
      <c r="C164" s="29" t="s">
        <v>402</v>
      </c>
      <c r="D164" s="29" t="s">
        <v>398</v>
      </c>
      <c r="E164" s="29" t="s">
        <v>399</v>
      </c>
      <c r="F164" s="29" t="s">
        <v>403</v>
      </c>
      <c r="G164" s="30" t="s">
        <v>1612</v>
      </c>
      <c r="H164" s="23" t="str">
        <f>VLOOKUP(A164,'[2]실험실 명단(원본)'!$A$4:$J$791,9,0)</f>
        <v>의학/생물</v>
      </c>
      <c r="I164" s="23">
        <f>VLOOKUP(A164,'[2]실험실 명단(원본)'!$A$4:$J$791,10,0)</f>
        <v>327.33999999999997</v>
      </c>
      <c r="J164" s="31"/>
      <c r="K164" s="43" t="s">
        <v>3259</v>
      </c>
      <c r="L164" s="43" t="s">
        <v>35</v>
      </c>
      <c r="M164" s="164" t="s">
        <v>3260</v>
      </c>
      <c r="N164" s="165" t="s">
        <v>3261</v>
      </c>
      <c r="O164" s="46"/>
      <c r="P164" s="45" t="s">
        <v>3262</v>
      </c>
      <c r="Q164" s="45" t="s">
        <v>37</v>
      </c>
      <c r="R164" s="165" t="s">
        <v>3263</v>
      </c>
      <c r="S164" s="165" t="s">
        <v>3261</v>
      </c>
      <c r="T164" s="67"/>
      <c r="U164" s="34"/>
      <c r="V164" s="29"/>
    </row>
    <row r="165" spans="1:22" s="12" customFormat="1" ht="26.25">
      <c r="A165" s="29" t="s">
        <v>395</v>
      </c>
      <c r="B165" s="29" t="s">
        <v>396</v>
      </c>
      <c r="C165" s="29" t="s">
        <v>397</v>
      </c>
      <c r="D165" s="29" t="s">
        <v>398</v>
      </c>
      <c r="E165" s="29" t="s">
        <v>399</v>
      </c>
      <c r="F165" s="29" t="s">
        <v>400</v>
      </c>
      <c r="G165" s="166" t="s">
        <v>3264</v>
      </c>
      <c r="H165" s="23" t="str">
        <f>VLOOKUP(A165,'[2]실험실 명단(원본)'!$A$4:$J$791,9,0)</f>
        <v>의학/생물</v>
      </c>
      <c r="I165" s="23" t="str">
        <f>VLOOKUP(A165,'[2]실험실 명단(원본)'!$A$4:$J$791,10,0)</f>
        <v>16.51</v>
      </c>
      <c r="J165" s="31"/>
      <c r="K165" s="29" t="s">
        <v>1902</v>
      </c>
      <c r="L165" s="32" t="s">
        <v>11</v>
      </c>
      <c r="M165" s="29" t="s">
        <v>3265</v>
      </c>
      <c r="N165" s="29" t="s">
        <v>3266</v>
      </c>
      <c r="O165" s="29" t="s">
        <v>3267</v>
      </c>
      <c r="P165" s="29" t="s">
        <v>401</v>
      </c>
      <c r="Q165" s="32" t="s">
        <v>37</v>
      </c>
      <c r="R165" s="29" t="s">
        <v>3268</v>
      </c>
      <c r="S165" s="29" t="s">
        <v>3269</v>
      </c>
      <c r="T165" s="29" t="s">
        <v>3270</v>
      </c>
      <c r="U165" s="34" t="s">
        <v>2635</v>
      </c>
      <c r="V165" s="29"/>
    </row>
    <row r="166" spans="1:22" s="12" customFormat="1" ht="26.25">
      <c r="A166" s="70" t="s">
        <v>1412</v>
      </c>
      <c r="B166" s="29" t="s">
        <v>3271</v>
      </c>
      <c r="C166" s="29" t="s">
        <v>405</v>
      </c>
      <c r="D166" s="29" t="s">
        <v>406</v>
      </c>
      <c r="E166" s="29" t="s">
        <v>407</v>
      </c>
      <c r="F166" s="70" t="s">
        <v>408</v>
      </c>
      <c r="G166" s="30" t="s">
        <v>136</v>
      </c>
      <c r="H166" s="23" t="str">
        <f>VLOOKUP(A166,'[2]실험실 명단(원본)'!$A$4:$J$791,9,0)</f>
        <v>건축/환경</v>
      </c>
      <c r="I166" s="23">
        <f>VLOOKUP(A166,'[2]실험실 명단(원본)'!$A$4:$J$791,10,0)</f>
        <v>39.6</v>
      </c>
      <c r="J166" s="31"/>
      <c r="K166" s="29" t="s">
        <v>409</v>
      </c>
      <c r="L166" s="55" t="s">
        <v>11</v>
      </c>
      <c r="M166" s="167" t="s">
        <v>3272</v>
      </c>
      <c r="N166" s="57" t="s">
        <v>3273</v>
      </c>
      <c r="O166" s="67" t="s">
        <v>3274</v>
      </c>
      <c r="P166" s="57" t="s">
        <v>3275</v>
      </c>
      <c r="Q166" s="57" t="s">
        <v>1426</v>
      </c>
      <c r="R166" s="167" t="s">
        <v>3276</v>
      </c>
      <c r="S166" s="57" t="s">
        <v>3273</v>
      </c>
      <c r="T166" s="67" t="s">
        <v>3277</v>
      </c>
      <c r="U166" s="57"/>
      <c r="V166" s="29"/>
    </row>
    <row r="167" spans="1:22" s="12" customFormat="1" ht="26.25">
      <c r="A167" s="168" t="s">
        <v>1569</v>
      </c>
      <c r="B167" s="169" t="s">
        <v>766</v>
      </c>
      <c r="C167" s="169" t="s">
        <v>787</v>
      </c>
      <c r="D167" s="170" t="s">
        <v>3278</v>
      </c>
      <c r="E167" s="170">
        <v>1203</v>
      </c>
      <c r="F167" s="169" t="s">
        <v>787</v>
      </c>
      <c r="G167" s="168" t="s">
        <v>3279</v>
      </c>
      <c r="H167" s="23" t="str">
        <f>VLOOKUP(A167,'[2]실험실 명단(원본)'!$A$4:$J$791,9,0)</f>
        <v>의학/생물</v>
      </c>
      <c r="I167" s="23">
        <f>VLOOKUP(A167,'[2]실험실 명단(원본)'!$A$4:$J$791,10,0)</f>
        <v>166.28</v>
      </c>
      <c r="J167" s="171"/>
      <c r="K167" s="172" t="s">
        <v>1570</v>
      </c>
      <c r="L167" s="172" t="s">
        <v>11</v>
      </c>
      <c r="M167" s="172" t="s">
        <v>3280</v>
      </c>
      <c r="N167" s="172" t="s">
        <v>3281</v>
      </c>
      <c r="O167" s="172" t="s">
        <v>3282</v>
      </c>
      <c r="P167" s="173" t="s">
        <v>1571</v>
      </c>
      <c r="Q167" s="174" t="s">
        <v>35</v>
      </c>
      <c r="R167" s="175" t="s">
        <v>3283</v>
      </c>
      <c r="S167" s="173" t="s">
        <v>3284</v>
      </c>
      <c r="T167" s="176" t="s">
        <v>3285</v>
      </c>
      <c r="U167" s="172" t="s">
        <v>2630</v>
      </c>
      <c r="V167" s="177"/>
    </row>
    <row r="168" spans="1:22" s="12" customFormat="1" ht="26.25">
      <c r="A168" s="29" t="s">
        <v>1492</v>
      </c>
      <c r="B168" s="29" t="s">
        <v>1575</v>
      </c>
      <c r="C168" s="29" t="s">
        <v>134</v>
      </c>
      <c r="D168" s="29" t="s">
        <v>1458</v>
      </c>
      <c r="E168" s="29" t="s">
        <v>75</v>
      </c>
      <c r="F168" s="29" t="s">
        <v>1493</v>
      </c>
      <c r="G168" s="30" t="s">
        <v>3286</v>
      </c>
      <c r="H168" s="23" t="str">
        <f>VLOOKUP(A168,'[2]실험실 명단(원본)'!$A$4:$J$791,9,0)</f>
        <v>기계/물리</v>
      </c>
      <c r="I168" s="23" t="str">
        <f>VLOOKUP(A168,'[2]실험실 명단(원본)'!$A$4:$J$791,10,0)</f>
        <v>98.56</v>
      </c>
      <c r="J168" s="23"/>
      <c r="K168" s="41" t="s">
        <v>1469</v>
      </c>
      <c r="L168" s="41" t="s">
        <v>11</v>
      </c>
      <c r="M168" s="63" t="s">
        <v>3287</v>
      </c>
      <c r="N168" s="63" t="s">
        <v>3288</v>
      </c>
      <c r="O168" s="63" t="s">
        <v>3289</v>
      </c>
      <c r="P168" s="63" t="s">
        <v>1903</v>
      </c>
      <c r="Q168" s="63" t="s">
        <v>1426</v>
      </c>
      <c r="R168" s="64" t="s">
        <v>3290</v>
      </c>
      <c r="S168" s="63" t="s">
        <v>3291</v>
      </c>
      <c r="T168" s="63" t="s">
        <v>3292</v>
      </c>
      <c r="U168" s="34" t="s">
        <v>2635</v>
      </c>
      <c r="V168" s="29"/>
    </row>
    <row r="169" spans="1:22" s="12" customFormat="1" ht="26.25">
      <c r="A169" s="29" t="s">
        <v>1490</v>
      </c>
      <c r="B169" s="29" t="s">
        <v>1575</v>
      </c>
      <c r="C169" s="29" t="s">
        <v>134</v>
      </c>
      <c r="D169" s="29" t="s">
        <v>1458</v>
      </c>
      <c r="E169" s="178" t="s">
        <v>373</v>
      </c>
      <c r="F169" s="29" t="s">
        <v>1491</v>
      </c>
      <c r="G169" s="30" t="s">
        <v>3293</v>
      </c>
      <c r="H169" s="23" t="str">
        <f>VLOOKUP(A169,'[2]실험실 명단(원본)'!$A$4:$J$791,9,0)</f>
        <v>기계/물리</v>
      </c>
      <c r="I169" s="23" t="str">
        <f>VLOOKUP(A169,'[2]실험실 명단(원본)'!$A$4:$J$791,10,0)</f>
        <v>95</v>
      </c>
      <c r="J169" s="23"/>
      <c r="K169" s="41" t="s">
        <v>1469</v>
      </c>
      <c r="L169" s="41" t="s">
        <v>11</v>
      </c>
      <c r="M169" s="63" t="s">
        <v>3287</v>
      </c>
      <c r="N169" s="63" t="s">
        <v>3288</v>
      </c>
      <c r="O169" s="63" t="s">
        <v>3289</v>
      </c>
      <c r="P169" s="102" t="s">
        <v>3294</v>
      </c>
      <c r="Q169" s="102" t="s">
        <v>1426</v>
      </c>
      <c r="R169" s="179" t="s">
        <v>3295</v>
      </c>
      <c r="S169" s="102"/>
      <c r="T169" s="102" t="s">
        <v>3296</v>
      </c>
      <c r="U169" s="34" t="s">
        <v>2670</v>
      </c>
      <c r="V169" s="29"/>
    </row>
    <row r="170" spans="1:22" s="12" customFormat="1" ht="26.25">
      <c r="A170" s="29" t="s">
        <v>1488</v>
      </c>
      <c r="B170" s="29" t="s">
        <v>1575</v>
      </c>
      <c r="C170" s="29" t="s">
        <v>134</v>
      </c>
      <c r="D170" s="29" t="s">
        <v>1458</v>
      </c>
      <c r="E170" s="29" t="s">
        <v>369</v>
      </c>
      <c r="F170" s="29" t="s">
        <v>1489</v>
      </c>
      <c r="G170" s="30" t="s">
        <v>3297</v>
      </c>
      <c r="H170" s="23" t="str">
        <f>VLOOKUP(A170,'[2]실험실 명단(원본)'!$A$4:$J$791,9,0)</f>
        <v>기계/물리</v>
      </c>
      <c r="I170" s="23" t="str">
        <f>VLOOKUP(A170,'[2]실험실 명단(원본)'!$A$4:$J$791,10,0)</f>
        <v>93.64</v>
      </c>
      <c r="J170" s="23"/>
      <c r="K170" s="41" t="s">
        <v>1904</v>
      </c>
      <c r="L170" s="41" t="s">
        <v>11</v>
      </c>
      <c r="M170" s="63" t="s">
        <v>3287</v>
      </c>
      <c r="N170" s="63" t="s">
        <v>3288</v>
      </c>
      <c r="O170" s="63" t="s">
        <v>3289</v>
      </c>
      <c r="P170" s="63" t="s">
        <v>3298</v>
      </c>
      <c r="Q170" s="63" t="s">
        <v>1426</v>
      </c>
      <c r="R170" s="112" t="s">
        <v>3299</v>
      </c>
      <c r="S170" s="110"/>
      <c r="T170" s="63" t="s">
        <v>3300</v>
      </c>
      <c r="U170" s="34" t="s">
        <v>2635</v>
      </c>
      <c r="V170" s="29"/>
    </row>
    <row r="171" spans="1:22" s="12" customFormat="1" ht="26.25">
      <c r="A171" s="29" t="s">
        <v>1486</v>
      </c>
      <c r="B171" s="29" t="s">
        <v>1575</v>
      </c>
      <c r="C171" s="29" t="s">
        <v>134</v>
      </c>
      <c r="D171" s="29" t="s">
        <v>1458</v>
      </c>
      <c r="E171" s="29" t="s">
        <v>69</v>
      </c>
      <c r="F171" s="29" t="s">
        <v>1487</v>
      </c>
      <c r="G171" s="30" t="s">
        <v>3301</v>
      </c>
      <c r="H171" s="23" t="str">
        <f>VLOOKUP(A171,'[2]실험실 명단(원본)'!$A$4:$J$791,9,0)</f>
        <v>기계/물리</v>
      </c>
      <c r="I171" s="23" t="str">
        <f>VLOOKUP(A171,'[2]실험실 명단(원본)'!$A$4:$J$791,10,0)</f>
        <v>386.68</v>
      </c>
      <c r="J171" s="23"/>
      <c r="K171" s="41" t="s">
        <v>1469</v>
      </c>
      <c r="L171" s="41" t="s">
        <v>11</v>
      </c>
      <c r="M171" s="63" t="s">
        <v>3287</v>
      </c>
      <c r="N171" s="63" t="s">
        <v>3288</v>
      </c>
      <c r="O171" s="63" t="s">
        <v>3289</v>
      </c>
      <c r="P171" s="63" t="s">
        <v>1741</v>
      </c>
      <c r="Q171" s="63" t="s">
        <v>10</v>
      </c>
      <c r="R171" s="64" t="s">
        <v>2823</v>
      </c>
      <c r="S171" s="63" t="s">
        <v>2821</v>
      </c>
      <c r="T171" s="63" t="s">
        <v>2824</v>
      </c>
      <c r="U171" s="34" t="s">
        <v>2635</v>
      </c>
      <c r="V171" s="29"/>
    </row>
    <row r="172" spans="1:22" s="12" customFormat="1" ht="26.25">
      <c r="A172" s="29" t="s">
        <v>1480</v>
      </c>
      <c r="B172" s="29" t="s">
        <v>1575</v>
      </c>
      <c r="C172" s="29" t="s">
        <v>134</v>
      </c>
      <c r="D172" s="29" t="s">
        <v>1458</v>
      </c>
      <c r="E172" s="29">
        <v>213</v>
      </c>
      <c r="F172" s="29" t="s">
        <v>1481</v>
      </c>
      <c r="G172" s="30" t="s">
        <v>3302</v>
      </c>
      <c r="H172" s="23" t="str">
        <f>VLOOKUP(A172,'[2]실험실 명단(원본)'!$A$4:$J$791,9,0)</f>
        <v>기계/물리</v>
      </c>
      <c r="I172" s="23" t="str">
        <f>VLOOKUP(A172,'[2]실험실 명단(원본)'!$A$4:$J$791,10,0)</f>
        <v>110.89</v>
      </c>
      <c r="J172" s="23"/>
      <c r="K172" s="41" t="s">
        <v>1469</v>
      </c>
      <c r="L172" s="41" t="s">
        <v>11</v>
      </c>
      <c r="M172" s="63" t="s">
        <v>3287</v>
      </c>
      <c r="N172" s="63" t="s">
        <v>3288</v>
      </c>
      <c r="O172" s="63" t="s">
        <v>3289</v>
      </c>
      <c r="P172" s="63" t="s">
        <v>3303</v>
      </c>
      <c r="Q172" s="102" t="s">
        <v>10</v>
      </c>
      <c r="R172" s="64" t="s">
        <v>3304</v>
      </c>
      <c r="S172" s="63" t="s">
        <v>3291</v>
      </c>
      <c r="T172" s="63" t="s">
        <v>3305</v>
      </c>
      <c r="U172" s="34" t="s">
        <v>2670</v>
      </c>
      <c r="V172" s="29"/>
    </row>
    <row r="173" spans="1:22" s="12" customFormat="1" ht="26.25">
      <c r="A173" s="29" t="s">
        <v>1482</v>
      </c>
      <c r="B173" s="29" t="s">
        <v>1575</v>
      </c>
      <c r="C173" s="29" t="s">
        <v>134</v>
      </c>
      <c r="D173" s="29" t="s">
        <v>1458</v>
      </c>
      <c r="E173" s="29">
        <v>214</v>
      </c>
      <c r="F173" s="29" t="s">
        <v>1483</v>
      </c>
      <c r="G173" s="30" t="s">
        <v>3306</v>
      </c>
      <c r="H173" s="23" t="str">
        <f>VLOOKUP(A173,'[2]실험실 명단(원본)'!$A$4:$J$791,9,0)</f>
        <v>기계/물리</v>
      </c>
      <c r="I173" s="23" t="str">
        <f>VLOOKUP(A173,'[2]실험실 명단(원본)'!$A$4:$J$791,10,0)</f>
        <v>171.32</v>
      </c>
      <c r="J173" s="23"/>
      <c r="K173" s="41" t="s">
        <v>1469</v>
      </c>
      <c r="L173" s="41" t="s">
        <v>11</v>
      </c>
      <c r="M173" s="63" t="s">
        <v>3287</v>
      </c>
      <c r="N173" s="63" t="s">
        <v>3288</v>
      </c>
      <c r="O173" s="63" t="s">
        <v>3289</v>
      </c>
      <c r="P173" s="63" t="s">
        <v>1553</v>
      </c>
      <c r="Q173" s="63" t="s">
        <v>1426</v>
      </c>
      <c r="R173" s="114" t="s">
        <v>3307</v>
      </c>
      <c r="S173" s="63"/>
      <c r="T173" s="63" t="s">
        <v>3308</v>
      </c>
      <c r="U173" s="34" t="s">
        <v>2635</v>
      </c>
      <c r="V173" s="29"/>
    </row>
    <row r="174" spans="1:22" s="12" customFormat="1" ht="26.25">
      <c r="A174" s="29" t="s">
        <v>1484</v>
      </c>
      <c r="B174" s="29" t="s">
        <v>1575</v>
      </c>
      <c r="C174" s="29" t="s">
        <v>134</v>
      </c>
      <c r="D174" s="29" t="s">
        <v>1458</v>
      </c>
      <c r="E174" s="29">
        <v>215</v>
      </c>
      <c r="F174" s="29" t="s">
        <v>1485</v>
      </c>
      <c r="G174" s="30" t="s">
        <v>3309</v>
      </c>
      <c r="H174" s="23" t="str">
        <f>VLOOKUP(A174,'[2]실험실 명단(원본)'!$A$4:$J$791,9,0)</f>
        <v>기계/물리</v>
      </c>
      <c r="I174" s="23" t="str">
        <f>VLOOKUP(A174,'[2]실험실 명단(원본)'!$A$4:$J$791,10,0)</f>
        <v>96.63</v>
      </c>
      <c r="J174" s="23"/>
      <c r="K174" s="41" t="s">
        <v>1469</v>
      </c>
      <c r="L174" s="41" t="s">
        <v>11</v>
      </c>
      <c r="M174" s="63" t="s">
        <v>3287</v>
      </c>
      <c r="N174" s="63" t="s">
        <v>3288</v>
      </c>
      <c r="O174" s="63" t="s">
        <v>3289</v>
      </c>
      <c r="P174" s="102" t="s">
        <v>3310</v>
      </c>
      <c r="Q174" s="102" t="s">
        <v>1426</v>
      </c>
      <c r="R174" s="180" t="s">
        <v>3311</v>
      </c>
      <c r="S174" s="102"/>
      <c r="T174" s="102" t="s">
        <v>3312</v>
      </c>
      <c r="U174" s="34" t="s">
        <v>2670</v>
      </c>
      <c r="V174" s="29"/>
    </row>
    <row r="175" spans="1:22" s="12" customFormat="1" ht="26.25">
      <c r="A175" s="29" t="s">
        <v>1608</v>
      </c>
      <c r="B175" s="29" t="s">
        <v>1575</v>
      </c>
      <c r="C175" s="29" t="s">
        <v>134</v>
      </c>
      <c r="D175" s="29" t="s">
        <v>1458</v>
      </c>
      <c r="E175" s="29">
        <v>216</v>
      </c>
      <c r="F175" s="29" t="s">
        <v>1609</v>
      </c>
      <c r="G175" s="30" t="s">
        <v>3313</v>
      </c>
      <c r="H175" s="23" t="str">
        <f>VLOOKUP(A175,'[2]실험실 명단(원본)'!$A$4:$J$791,9,0)</f>
        <v>기계/물리</v>
      </c>
      <c r="I175" s="23" t="str">
        <f>VLOOKUP(A175,'[2]실험실 명단(원본)'!$A$4:$J$791,10,0)</f>
        <v>92.19</v>
      </c>
      <c r="J175" s="23"/>
      <c r="K175" s="41" t="s">
        <v>1469</v>
      </c>
      <c r="L175" s="41" t="s">
        <v>11</v>
      </c>
      <c r="M175" s="63" t="s">
        <v>3287</v>
      </c>
      <c r="N175" s="63" t="s">
        <v>3288</v>
      </c>
      <c r="O175" s="63" t="s">
        <v>3289</v>
      </c>
      <c r="P175" s="63" t="s">
        <v>1553</v>
      </c>
      <c r="Q175" s="63" t="s">
        <v>1426</v>
      </c>
      <c r="R175" s="114" t="s">
        <v>3307</v>
      </c>
      <c r="S175" s="63"/>
      <c r="T175" s="63" t="s">
        <v>3308</v>
      </c>
      <c r="U175" s="34" t="s">
        <v>2635</v>
      </c>
      <c r="V175" s="29"/>
    </row>
    <row r="176" spans="1:22" s="12" customFormat="1" ht="26.25">
      <c r="A176" s="29" t="s">
        <v>1473</v>
      </c>
      <c r="B176" s="29" t="s">
        <v>1575</v>
      </c>
      <c r="C176" s="29" t="s">
        <v>134</v>
      </c>
      <c r="D176" s="29" t="s">
        <v>1458</v>
      </c>
      <c r="E176" s="29">
        <v>303</v>
      </c>
      <c r="F176" s="29" t="s">
        <v>1606</v>
      </c>
      <c r="G176" s="30" t="s">
        <v>3314</v>
      </c>
      <c r="H176" s="23" t="str">
        <f>VLOOKUP(A176,'[2]실험실 명단(원본)'!$A$4:$J$791,9,0)</f>
        <v>기계/물리</v>
      </c>
      <c r="I176" s="23" t="str">
        <f>VLOOKUP(A176,'[2]실험실 명단(원본)'!$A$4:$J$791,10,0)</f>
        <v>106.9</v>
      </c>
      <c r="J176" s="23"/>
      <c r="K176" s="41" t="s">
        <v>1905</v>
      </c>
      <c r="L176" s="41" t="s">
        <v>35</v>
      </c>
      <c r="M176" s="63" t="s">
        <v>3315</v>
      </c>
      <c r="N176" s="63" t="s">
        <v>3316</v>
      </c>
      <c r="O176" s="63"/>
      <c r="P176" s="63" t="s">
        <v>1607</v>
      </c>
      <c r="Q176" s="63" t="s">
        <v>35</v>
      </c>
      <c r="R176" s="114" t="s">
        <v>3317</v>
      </c>
      <c r="S176" s="63" t="s">
        <v>3318</v>
      </c>
      <c r="T176" s="147"/>
      <c r="U176" s="34" t="s">
        <v>2635</v>
      </c>
      <c r="V176" s="29"/>
    </row>
    <row r="177" spans="1:22" s="12" customFormat="1" ht="26.25">
      <c r="A177" s="29" t="s">
        <v>1474</v>
      </c>
      <c r="B177" s="29" t="s">
        <v>1575</v>
      </c>
      <c r="C177" s="29" t="s">
        <v>134</v>
      </c>
      <c r="D177" s="29" t="s">
        <v>1458</v>
      </c>
      <c r="E177" s="29">
        <v>304</v>
      </c>
      <c r="F177" s="29" t="s">
        <v>1475</v>
      </c>
      <c r="G177" s="30" t="s">
        <v>1906</v>
      </c>
      <c r="H177" s="23" t="str">
        <f>VLOOKUP(A177,'[2]실험실 명단(원본)'!$A$4:$J$791,9,0)</f>
        <v>기계/물리</v>
      </c>
      <c r="I177" s="23" t="str">
        <f>VLOOKUP(A177,'[2]실험실 명단(원본)'!$A$4:$J$791,10,0)</f>
        <v>113.39</v>
      </c>
      <c r="J177" s="23"/>
      <c r="K177" s="41" t="s">
        <v>1905</v>
      </c>
      <c r="L177" s="41" t="s">
        <v>35</v>
      </c>
      <c r="M177" s="63" t="s">
        <v>3315</v>
      </c>
      <c r="N177" s="63" t="s">
        <v>3316</v>
      </c>
      <c r="O177" s="63"/>
      <c r="P177" s="63" t="s">
        <v>1607</v>
      </c>
      <c r="Q177" s="63" t="s">
        <v>35</v>
      </c>
      <c r="R177" s="114" t="s">
        <v>3317</v>
      </c>
      <c r="S177" s="63" t="s">
        <v>3318</v>
      </c>
      <c r="T177" s="147"/>
      <c r="U177" s="34" t="s">
        <v>2635</v>
      </c>
      <c r="V177" s="29"/>
    </row>
    <row r="178" spans="1:22" s="12" customFormat="1" ht="26.25">
      <c r="A178" s="40" t="s">
        <v>3319</v>
      </c>
      <c r="B178" s="29" t="s">
        <v>1575</v>
      </c>
      <c r="C178" s="29" t="s">
        <v>134</v>
      </c>
      <c r="D178" s="29" t="s">
        <v>1458</v>
      </c>
      <c r="E178" s="29">
        <v>302</v>
      </c>
      <c r="F178" s="40" t="s">
        <v>3320</v>
      </c>
      <c r="G178" s="30" t="s">
        <v>1906</v>
      </c>
      <c r="H178" s="23" t="str">
        <f>VLOOKUP(A178,'[2]실험실 명단(원본)'!$A$4:$J$791,9,0)</f>
        <v>기계/물리</v>
      </c>
      <c r="I178" s="23" t="str">
        <f>VLOOKUP(A178,'[2]실험실 명단(원본)'!$A$4:$J$791,10,0)</f>
        <v>113.39</v>
      </c>
      <c r="J178" s="23"/>
      <c r="K178" s="41" t="s">
        <v>1905</v>
      </c>
      <c r="L178" s="41" t="s">
        <v>35</v>
      </c>
      <c r="M178" s="41" t="s">
        <v>3315</v>
      </c>
      <c r="N178" s="41" t="s">
        <v>3316</v>
      </c>
      <c r="O178" s="41"/>
      <c r="P178" s="41" t="s">
        <v>1607</v>
      </c>
      <c r="Q178" s="41" t="s">
        <v>35</v>
      </c>
      <c r="R178" s="181" t="s">
        <v>3317</v>
      </c>
      <c r="S178" s="41" t="s">
        <v>3318</v>
      </c>
      <c r="T178" s="41"/>
      <c r="U178" s="34" t="s">
        <v>2635</v>
      </c>
      <c r="V178" s="29"/>
    </row>
    <row r="179" spans="1:22" s="12" customFormat="1" ht="26.25">
      <c r="A179" s="29" t="s">
        <v>1478</v>
      </c>
      <c r="B179" s="29" t="s">
        <v>1575</v>
      </c>
      <c r="C179" s="29" t="s">
        <v>134</v>
      </c>
      <c r="D179" s="29" t="s">
        <v>1458</v>
      </c>
      <c r="E179" s="29">
        <v>305</v>
      </c>
      <c r="F179" s="29" t="s">
        <v>1479</v>
      </c>
      <c r="G179" s="30" t="s">
        <v>3321</v>
      </c>
      <c r="H179" s="23" t="str">
        <f>VLOOKUP(A179,'[2]실험실 명단(원본)'!$A$4:$J$791,9,0)</f>
        <v>기계/물리</v>
      </c>
      <c r="I179" s="23" t="str">
        <f>VLOOKUP(A179,'[2]실험실 명단(원본)'!$A$4:$J$791,10,0)</f>
        <v>110.91</v>
      </c>
      <c r="J179" s="23"/>
      <c r="K179" s="41" t="s">
        <v>1905</v>
      </c>
      <c r="L179" s="41" t="s">
        <v>35</v>
      </c>
      <c r="M179" s="63" t="s">
        <v>3315</v>
      </c>
      <c r="N179" s="63" t="s">
        <v>3316</v>
      </c>
      <c r="O179" s="63"/>
      <c r="P179" s="63" t="s">
        <v>1607</v>
      </c>
      <c r="Q179" s="63" t="s">
        <v>35</v>
      </c>
      <c r="R179" s="114" t="s">
        <v>3317</v>
      </c>
      <c r="S179" s="63" t="s">
        <v>3318</v>
      </c>
      <c r="T179" s="147"/>
      <c r="U179" s="34" t="s">
        <v>2635</v>
      </c>
      <c r="V179" s="29"/>
    </row>
    <row r="180" spans="1:22" s="12" customFormat="1" ht="26.25">
      <c r="A180" s="29" t="s">
        <v>1476</v>
      </c>
      <c r="B180" s="29" t="s">
        <v>1575</v>
      </c>
      <c r="C180" s="29" t="s">
        <v>134</v>
      </c>
      <c r="D180" s="29" t="s">
        <v>1458</v>
      </c>
      <c r="E180" s="29">
        <v>306</v>
      </c>
      <c r="F180" s="29" t="s">
        <v>1477</v>
      </c>
      <c r="G180" s="30" t="s">
        <v>3322</v>
      </c>
      <c r="H180" s="23" t="str">
        <f>VLOOKUP(A180,'[2]실험실 명단(원본)'!$A$4:$J$791,9,0)</f>
        <v>기계/물리</v>
      </c>
      <c r="I180" s="23" t="str">
        <f>VLOOKUP(A180,'[2]실험실 명단(원본)'!$A$4:$J$791,10,0)</f>
        <v>115.08</v>
      </c>
      <c r="J180" s="23"/>
      <c r="K180" s="41" t="s">
        <v>1905</v>
      </c>
      <c r="L180" s="41" t="s">
        <v>35</v>
      </c>
      <c r="M180" s="63" t="s">
        <v>3315</v>
      </c>
      <c r="N180" s="63" t="s">
        <v>3316</v>
      </c>
      <c r="O180" s="63"/>
      <c r="P180" s="63" t="s">
        <v>1607</v>
      </c>
      <c r="Q180" s="63" t="s">
        <v>35</v>
      </c>
      <c r="R180" s="114" t="s">
        <v>3317</v>
      </c>
      <c r="S180" s="63" t="s">
        <v>3318</v>
      </c>
      <c r="T180" s="63"/>
      <c r="U180" s="34" t="s">
        <v>2635</v>
      </c>
      <c r="V180" s="29"/>
    </row>
    <row r="181" spans="1:22" s="12" customFormat="1" ht="26.25">
      <c r="A181" s="29" t="s">
        <v>1470</v>
      </c>
      <c r="B181" s="29" t="s">
        <v>1575</v>
      </c>
      <c r="C181" s="29" t="s">
        <v>134</v>
      </c>
      <c r="D181" s="29" t="s">
        <v>1458</v>
      </c>
      <c r="E181" s="29">
        <v>401</v>
      </c>
      <c r="F181" s="29" t="s">
        <v>1471</v>
      </c>
      <c r="G181" s="30" t="s">
        <v>3323</v>
      </c>
      <c r="H181" s="23" t="str">
        <f>VLOOKUP(A181,'[2]실험실 명단(원본)'!$A$4:$J$791,9,0)</f>
        <v>기계/물리</v>
      </c>
      <c r="I181" s="23" t="str">
        <f>VLOOKUP(A181,'[2]실험실 명단(원본)'!$A$4:$J$791,10,0)</f>
        <v>107.12</v>
      </c>
      <c r="J181" s="23"/>
      <c r="K181" s="41" t="s">
        <v>1472</v>
      </c>
      <c r="L181" s="41" t="s">
        <v>11</v>
      </c>
      <c r="M181" s="63" t="s">
        <v>3324</v>
      </c>
      <c r="N181" s="63" t="s">
        <v>3325</v>
      </c>
      <c r="O181" s="63" t="s">
        <v>3326</v>
      </c>
      <c r="P181" s="63" t="s">
        <v>1903</v>
      </c>
      <c r="Q181" s="63" t="s">
        <v>1426</v>
      </c>
      <c r="R181" s="64" t="s">
        <v>3290</v>
      </c>
      <c r="S181" s="63" t="s">
        <v>3291</v>
      </c>
      <c r="T181" s="63" t="s">
        <v>3292</v>
      </c>
      <c r="U181" s="34" t="s">
        <v>2635</v>
      </c>
      <c r="V181" s="29"/>
    </row>
    <row r="182" spans="1:22" s="12" customFormat="1" ht="26.25">
      <c r="A182" s="29" t="s">
        <v>1467</v>
      </c>
      <c r="B182" s="29" t="s">
        <v>1575</v>
      </c>
      <c r="C182" s="29" t="s">
        <v>134</v>
      </c>
      <c r="D182" s="29" t="s">
        <v>1458</v>
      </c>
      <c r="E182" s="29">
        <v>405</v>
      </c>
      <c r="F182" s="29" t="s">
        <v>1468</v>
      </c>
      <c r="G182" s="30" t="s">
        <v>3327</v>
      </c>
      <c r="H182" s="23" t="str">
        <f>VLOOKUP(A182,'[2]실험실 명단(원본)'!$A$4:$J$791,9,0)</f>
        <v>기계/물리</v>
      </c>
      <c r="I182" s="23" t="str">
        <f>VLOOKUP(A182,'[2]실험실 명단(원본)'!$A$4:$J$791,10,0)</f>
        <v>122.74</v>
      </c>
      <c r="J182" s="23"/>
      <c r="K182" s="41" t="s">
        <v>1469</v>
      </c>
      <c r="L182" s="41" t="s">
        <v>11</v>
      </c>
      <c r="M182" s="63" t="s">
        <v>3287</v>
      </c>
      <c r="N182" s="63" t="s">
        <v>3288</v>
      </c>
      <c r="O182" s="63" t="s">
        <v>3289</v>
      </c>
      <c r="P182" s="63" t="s">
        <v>1553</v>
      </c>
      <c r="Q182" s="63" t="s">
        <v>1426</v>
      </c>
      <c r="R182" s="63" t="s">
        <v>3307</v>
      </c>
      <c r="S182" s="63"/>
      <c r="T182" s="63" t="s">
        <v>3308</v>
      </c>
      <c r="U182" s="34" t="s">
        <v>2635</v>
      </c>
      <c r="V182" s="29"/>
    </row>
    <row r="183" spans="1:22" s="12" customFormat="1" ht="26.25">
      <c r="A183" s="29" t="s">
        <v>1465</v>
      </c>
      <c r="B183" s="29" t="s">
        <v>1575</v>
      </c>
      <c r="C183" s="29" t="s">
        <v>134</v>
      </c>
      <c r="D183" s="29" t="s">
        <v>1458</v>
      </c>
      <c r="E183" s="29">
        <v>406</v>
      </c>
      <c r="F183" s="29" t="s">
        <v>1466</v>
      </c>
      <c r="G183" s="30" t="s">
        <v>3328</v>
      </c>
      <c r="H183" s="23" t="str">
        <f>VLOOKUP(A183,'[2]실험실 명단(원본)'!$A$4:$J$791,9,0)</f>
        <v>기계/물리</v>
      </c>
      <c r="I183" s="23" t="str">
        <f>VLOOKUP(A183,'[2]실험실 명단(원본)'!$A$4:$J$791,10,0)</f>
        <v>122.74</v>
      </c>
      <c r="J183" s="23"/>
      <c r="K183" s="41" t="s">
        <v>266</v>
      </c>
      <c r="L183" s="41" t="s">
        <v>11</v>
      </c>
      <c r="M183" s="63" t="s">
        <v>3329</v>
      </c>
      <c r="N183" s="63" t="s">
        <v>3330</v>
      </c>
      <c r="O183" s="63" t="s">
        <v>3331</v>
      </c>
      <c r="P183" s="63" t="s">
        <v>1552</v>
      </c>
      <c r="Q183" s="63" t="s">
        <v>1426</v>
      </c>
      <c r="R183" s="63" t="s">
        <v>3332</v>
      </c>
      <c r="S183" s="63" t="s">
        <v>3333</v>
      </c>
      <c r="T183" s="63" t="s">
        <v>3334</v>
      </c>
      <c r="U183" s="34" t="s">
        <v>2635</v>
      </c>
      <c r="V183" s="29"/>
    </row>
    <row r="184" spans="1:22" s="12" customFormat="1" ht="26.25">
      <c r="A184" s="29" t="s">
        <v>1463</v>
      </c>
      <c r="B184" s="29" t="s">
        <v>1575</v>
      </c>
      <c r="C184" s="29" t="s">
        <v>134</v>
      </c>
      <c r="D184" s="29" t="s">
        <v>1458</v>
      </c>
      <c r="E184" s="29">
        <v>407</v>
      </c>
      <c r="F184" s="29" t="s">
        <v>1464</v>
      </c>
      <c r="G184" s="30" t="s">
        <v>3335</v>
      </c>
      <c r="H184" s="23" t="str">
        <f>VLOOKUP(A184,'[2]실험실 명단(원본)'!$A$4:$J$791,9,0)</f>
        <v>기계/물리</v>
      </c>
      <c r="I184" s="23" t="str">
        <f>VLOOKUP(A184,'[2]실험실 명단(원본)'!$A$4:$J$791,10,0)</f>
        <v>122.74</v>
      </c>
      <c r="J184" s="23"/>
      <c r="K184" s="41" t="s">
        <v>1416</v>
      </c>
      <c r="L184" s="41" t="s">
        <v>11</v>
      </c>
      <c r="M184" s="63" t="s">
        <v>3336</v>
      </c>
      <c r="N184" s="63" t="s">
        <v>3337</v>
      </c>
      <c r="O184" s="63" t="s">
        <v>3338</v>
      </c>
      <c r="P184" s="63" t="s">
        <v>3339</v>
      </c>
      <c r="Q184" s="63" t="s">
        <v>10</v>
      </c>
      <c r="R184" s="109" t="s">
        <v>3340</v>
      </c>
      <c r="S184" s="70"/>
      <c r="T184" s="63" t="s">
        <v>3341</v>
      </c>
      <c r="U184" s="34" t="s">
        <v>2635</v>
      </c>
      <c r="V184" s="29"/>
    </row>
    <row r="185" spans="1:22" s="12" customFormat="1" ht="26.25">
      <c r="A185" s="29" t="s">
        <v>1457</v>
      </c>
      <c r="B185" s="29" t="s">
        <v>1575</v>
      </c>
      <c r="C185" s="29" t="s">
        <v>134</v>
      </c>
      <c r="D185" s="29" t="s">
        <v>1458</v>
      </c>
      <c r="E185" s="29">
        <v>501</v>
      </c>
      <c r="F185" s="29" t="s">
        <v>1459</v>
      </c>
      <c r="G185" s="30" t="s">
        <v>3342</v>
      </c>
      <c r="H185" s="23" t="str">
        <f>VLOOKUP(A185,'[2]실험실 명단(원본)'!$A$4:$J$791,9,0)</f>
        <v>기계/물리</v>
      </c>
      <c r="I185" s="23" t="str">
        <f>VLOOKUP(A185,'[2]실험실 명단(원본)'!$A$4:$J$791,10,0)</f>
        <v>430.78</v>
      </c>
      <c r="J185" s="23"/>
      <c r="K185" s="41" t="s">
        <v>45</v>
      </c>
      <c r="L185" s="41" t="s">
        <v>11</v>
      </c>
      <c r="M185" s="63" t="s">
        <v>2820</v>
      </c>
      <c r="N185" s="63" t="s">
        <v>2821</v>
      </c>
      <c r="O185" s="63" t="s">
        <v>2822</v>
      </c>
      <c r="P185" s="63" t="s">
        <v>1741</v>
      </c>
      <c r="Q185" s="63" t="s">
        <v>10</v>
      </c>
      <c r="R185" s="110" t="s">
        <v>2823</v>
      </c>
      <c r="S185" s="63" t="s">
        <v>2821</v>
      </c>
      <c r="T185" s="63" t="s">
        <v>2824</v>
      </c>
      <c r="U185" s="34" t="s">
        <v>2635</v>
      </c>
      <c r="V185" s="29"/>
    </row>
    <row r="186" spans="1:22" s="99" customFormat="1" ht="26.25">
      <c r="A186" s="94" t="s">
        <v>2463</v>
      </c>
      <c r="B186" s="94" t="s">
        <v>1575</v>
      </c>
      <c r="C186" s="94" t="s">
        <v>134</v>
      </c>
      <c r="D186" s="94" t="s">
        <v>1458</v>
      </c>
      <c r="E186" s="94">
        <v>502</v>
      </c>
      <c r="F186" s="94" t="s">
        <v>2461</v>
      </c>
      <c r="G186" s="95" t="s">
        <v>2462</v>
      </c>
      <c r="H186" s="96"/>
      <c r="I186" s="96" t="str">
        <f>VLOOKUP(A186,'[2]실험실 명단(원본)'!$A$4:$J$791,10,0)</f>
        <v>110.97</v>
      </c>
      <c r="J186" s="96"/>
      <c r="K186" s="94"/>
      <c r="L186" s="182"/>
      <c r="M186" s="94"/>
      <c r="N186" s="94"/>
      <c r="O186" s="94"/>
      <c r="P186" s="94"/>
      <c r="Q186" s="182"/>
      <c r="R186" s="94"/>
      <c r="S186" s="94"/>
      <c r="T186" s="183"/>
      <c r="U186" s="184"/>
      <c r="V186" s="94" t="s">
        <v>2773</v>
      </c>
    </row>
    <row r="187" spans="1:22" s="12" customFormat="1" ht="26.25">
      <c r="A187" s="29" t="s">
        <v>1460</v>
      </c>
      <c r="B187" s="29" t="s">
        <v>1575</v>
      </c>
      <c r="C187" s="29" t="s">
        <v>134</v>
      </c>
      <c r="D187" s="29" t="s">
        <v>1458</v>
      </c>
      <c r="E187" s="29">
        <v>503</v>
      </c>
      <c r="F187" s="29" t="s">
        <v>1461</v>
      </c>
      <c r="G187" s="30" t="s">
        <v>3343</v>
      </c>
      <c r="H187" s="23" t="str">
        <f>VLOOKUP(A187,'[2]실험실 명단(원본)'!$A$4:$J$791,9,0)</f>
        <v>기계/물리</v>
      </c>
      <c r="I187" s="23" t="str">
        <f>VLOOKUP(A187,'[2]실험실 명단(원본)'!$A$4:$J$791,10,0)</f>
        <v>111.19</v>
      </c>
      <c r="J187" s="23"/>
      <c r="K187" s="102" t="s">
        <v>3344</v>
      </c>
      <c r="L187" s="102" t="s">
        <v>35</v>
      </c>
      <c r="M187" s="103" t="s">
        <v>3345</v>
      </c>
      <c r="N187" s="102"/>
      <c r="O187" s="102" t="s">
        <v>3346</v>
      </c>
      <c r="P187" s="63" t="s">
        <v>1551</v>
      </c>
      <c r="Q187" s="63" t="s">
        <v>35</v>
      </c>
      <c r="R187" s="63" t="s">
        <v>3347</v>
      </c>
      <c r="S187" s="63" t="s">
        <v>3348</v>
      </c>
      <c r="T187" s="63" t="s">
        <v>3349</v>
      </c>
      <c r="U187" s="34" t="s">
        <v>2670</v>
      </c>
      <c r="V187" s="29"/>
    </row>
    <row r="188" spans="1:22" s="12" customFormat="1" ht="26.25">
      <c r="A188" s="29" t="s">
        <v>1462</v>
      </c>
      <c r="B188" s="29" t="s">
        <v>1575</v>
      </c>
      <c r="C188" s="29" t="s">
        <v>134</v>
      </c>
      <c r="D188" s="29" t="s">
        <v>1458</v>
      </c>
      <c r="E188" s="29">
        <v>504</v>
      </c>
      <c r="F188" s="29" t="s">
        <v>1605</v>
      </c>
      <c r="G188" s="30" t="s">
        <v>3350</v>
      </c>
      <c r="H188" s="23" t="str">
        <f>VLOOKUP(A188,'[2]실험실 명단(원본)'!$A$4:$J$791,9,0)</f>
        <v>기계/물리</v>
      </c>
      <c r="I188" s="23" t="str">
        <f>VLOOKUP(A188,'[2]실험실 명단(원본)'!$A$4:$J$791,10,0)</f>
        <v>130.74</v>
      </c>
      <c r="J188" s="23"/>
      <c r="K188" s="41" t="s">
        <v>45</v>
      </c>
      <c r="L188" s="41" t="s">
        <v>11</v>
      </c>
      <c r="M188" s="63" t="s">
        <v>2820</v>
      </c>
      <c r="N188" s="63" t="s">
        <v>2821</v>
      </c>
      <c r="O188" s="63" t="s">
        <v>2822</v>
      </c>
      <c r="P188" s="63" t="s">
        <v>1741</v>
      </c>
      <c r="Q188" s="63" t="s">
        <v>10</v>
      </c>
      <c r="R188" s="110" t="s">
        <v>2823</v>
      </c>
      <c r="S188" s="63" t="s">
        <v>2821</v>
      </c>
      <c r="T188" s="63" t="s">
        <v>2824</v>
      </c>
      <c r="U188" s="34" t="s">
        <v>2635</v>
      </c>
      <c r="V188" s="29"/>
    </row>
    <row r="189" spans="1:22" s="12" customFormat="1" ht="26.25">
      <c r="A189" s="29" t="s">
        <v>410</v>
      </c>
      <c r="B189" s="29" t="s">
        <v>17</v>
      </c>
      <c r="C189" s="29" t="s">
        <v>411</v>
      </c>
      <c r="D189" s="29" t="s">
        <v>412</v>
      </c>
      <c r="E189" s="29">
        <v>238</v>
      </c>
      <c r="F189" s="29" t="s">
        <v>3351</v>
      </c>
      <c r="G189" s="30" t="s">
        <v>1610</v>
      </c>
      <c r="H189" s="23" t="str">
        <f>VLOOKUP(A189,'[2]실험실 명단(원본)'!$A$4:$J$791,9,0)</f>
        <v>의학/생물</v>
      </c>
      <c r="I189" s="23">
        <f>VLOOKUP(A189,'[2]실험실 명단(원본)'!$A$4:$J$791,10,0)</f>
        <v>59.7</v>
      </c>
      <c r="J189" s="113" t="s">
        <v>3352</v>
      </c>
      <c r="K189" s="122" t="s">
        <v>413</v>
      </c>
      <c r="L189" s="122" t="s">
        <v>11</v>
      </c>
      <c r="M189" s="44" t="s">
        <v>3353</v>
      </c>
      <c r="N189" s="122" t="s">
        <v>3354</v>
      </c>
      <c r="O189" s="185" t="s">
        <v>3355</v>
      </c>
      <c r="P189" s="186" t="s">
        <v>414</v>
      </c>
      <c r="Q189" s="122" t="s">
        <v>37</v>
      </c>
      <c r="R189" s="44" t="s">
        <v>3356</v>
      </c>
      <c r="S189" s="122" t="s">
        <v>3354</v>
      </c>
      <c r="T189" s="185" t="s">
        <v>3357</v>
      </c>
      <c r="U189" s="34"/>
      <c r="V189" s="29"/>
    </row>
    <row r="190" spans="1:22" s="12" customFormat="1" ht="26.25">
      <c r="A190" s="100" t="s">
        <v>421</v>
      </c>
      <c r="B190" s="29" t="s">
        <v>416</v>
      </c>
      <c r="C190" s="29" t="s">
        <v>417</v>
      </c>
      <c r="D190" s="29" t="s">
        <v>418</v>
      </c>
      <c r="E190" s="29" t="s">
        <v>75</v>
      </c>
      <c r="F190" s="101" t="s">
        <v>422</v>
      </c>
      <c r="G190" s="30" t="s">
        <v>1907</v>
      </c>
      <c r="H190" s="23" t="str">
        <f>VLOOKUP(A190,'[2]실험실 명단(원본)'!$A$4:$J$791,9,0)</f>
        <v>화학/화공</v>
      </c>
      <c r="I190" s="23" t="str">
        <f>VLOOKUP(A190,'[2]실험실 명단(원본)'!$A$4:$J$791,10,0)</f>
        <v>37.35</v>
      </c>
      <c r="J190" s="31"/>
      <c r="K190" s="29" t="s">
        <v>420</v>
      </c>
      <c r="L190" s="32" t="s">
        <v>11</v>
      </c>
      <c r="M190" s="187" t="s">
        <v>3358</v>
      </c>
      <c r="N190" s="57" t="s">
        <v>3359</v>
      </c>
      <c r="O190" s="67" t="s">
        <v>3360</v>
      </c>
      <c r="P190" s="57" t="s">
        <v>1550</v>
      </c>
      <c r="Q190" s="32" t="s">
        <v>35</v>
      </c>
      <c r="R190" s="188" t="s">
        <v>3361</v>
      </c>
      <c r="S190" s="57" t="s">
        <v>3362</v>
      </c>
      <c r="T190" s="67" t="s">
        <v>3363</v>
      </c>
      <c r="U190" s="34" t="s">
        <v>2635</v>
      </c>
      <c r="V190" s="29"/>
    </row>
    <row r="191" spans="1:22" s="12" customFormat="1" ht="26.25">
      <c r="A191" s="29" t="s">
        <v>415</v>
      </c>
      <c r="B191" s="29" t="s">
        <v>416</v>
      </c>
      <c r="C191" s="29" t="s">
        <v>417</v>
      </c>
      <c r="D191" s="29" t="s">
        <v>418</v>
      </c>
      <c r="E191" s="29" t="s">
        <v>73</v>
      </c>
      <c r="F191" s="29" t="s">
        <v>419</v>
      </c>
      <c r="G191" s="30" t="s">
        <v>1908</v>
      </c>
      <c r="H191" s="23" t="str">
        <f>VLOOKUP(A191,'[2]실험실 명단(원본)'!$A$4:$J$791,9,0)</f>
        <v>화학/화공</v>
      </c>
      <c r="I191" s="23" t="str">
        <f>VLOOKUP(A191,'[2]실험실 명단(원본)'!$A$4:$J$791,10,0)</f>
        <v>18.67</v>
      </c>
      <c r="J191" s="31"/>
      <c r="K191" s="29" t="s">
        <v>420</v>
      </c>
      <c r="L191" s="32" t="s">
        <v>11</v>
      </c>
      <c r="M191" s="187" t="s">
        <v>3358</v>
      </c>
      <c r="N191" s="57" t="s">
        <v>3359</v>
      </c>
      <c r="O191" s="67" t="s">
        <v>3360</v>
      </c>
      <c r="P191" s="57" t="s">
        <v>1550</v>
      </c>
      <c r="Q191" s="32" t="s">
        <v>35</v>
      </c>
      <c r="R191" s="188" t="s">
        <v>3361</v>
      </c>
      <c r="S191" s="57" t="s">
        <v>3362</v>
      </c>
      <c r="T191" s="67" t="s">
        <v>3363</v>
      </c>
      <c r="U191" s="34" t="s">
        <v>2635</v>
      </c>
      <c r="V191" s="29"/>
    </row>
    <row r="192" spans="1:22" s="12" customFormat="1" ht="26.25">
      <c r="A192" s="100" t="s">
        <v>423</v>
      </c>
      <c r="B192" s="29" t="s">
        <v>424</v>
      </c>
      <c r="C192" s="29" t="s">
        <v>425</v>
      </c>
      <c r="D192" s="29" t="s">
        <v>418</v>
      </c>
      <c r="E192" s="29">
        <v>402</v>
      </c>
      <c r="F192" s="101" t="s">
        <v>426</v>
      </c>
      <c r="G192" s="30" t="s">
        <v>1909</v>
      </c>
      <c r="H192" s="23" t="str">
        <f>VLOOKUP(A192,'[2]실험실 명단(원본)'!$A$4:$J$791,9,0)</f>
        <v>기타(pc실)</v>
      </c>
      <c r="I192" s="23" t="str">
        <f>VLOOKUP(A192,'[2]실험실 명단(원본)'!$A$4:$J$791,10,0)</f>
        <v>47.93</v>
      </c>
      <c r="J192" s="31"/>
      <c r="K192" s="29" t="s">
        <v>1910</v>
      </c>
      <c r="L192" s="32" t="s">
        <v>11</v>
      </c>
      <c r="M192" s="29" t="s">
        <v>3364</v>
      </c>
      <c r="N192" s="29" t="s">
        <v>3365</v>
      </c>
      <c r="O192" s="29" t="s">
        <v>3366</v>
      </c>
      <c r="P192" s="59" t="s">
        <v>3367</v>
      </c>
      <c r="Q192" s="32" t="s">
        <v>1426</v>
      </c>
      <c r="R192" s="189" t="s">
        <v>3368</v>
      </c>
      <c r="S192" s="59" t="s">
        <v>3369</v>
      </c>
      <c r="T192" s="58" t="s">
        <v>3370</v>
      </c>
      <c r="U192" s="34"/>
      <c r="V192" s="29"/>
    </row>
    <row r="193" spans="1:22" s="12" customFormat="1" ht="26.25">
      <c r="A193" s="100" t="s">
        <v>441</v>
      </c>
      <c r="B193" s="29" t="s">
        <v>424</v>
      </c>
      <c r="C193" s="29" t="s">
        <v>442</v>
      </c>
      <c r="D193" s="29" t="s">
        <v>428</v>
      </c>
      <c r="E193" s="29" t="s">
        <v>75</v>
      </c>
      <c r="F193" s="101" t="s">
        <v>443</v>
      </c>
      <c r="G193" s="30" t="s">
        <v>1911</v>
      </c>
      <c r="H193" s="23" t="str">
        <f>VLOOKUP(A193,'[2]실험실 명단(원본)'!$A$4:$J$791,9,0)</f>
        <v>기타(미술)</v>
      </c>
      <c r="I193" s="23" t="str">
        <f>VLOOKUP(A193,'[2]실험실 명단(원본)'!$A$4:$J$791,10,0)</f>
        <v>48.45</v>
      </c>
      <c r="J193" s="31"/>
      <c r="K193" s="29" t="s">
        <v>1912</v>
      </c>
      <c r="L193" s="32" t="s">
        <v>11</v>
      </c>
      <c r="M193" s="74" t="s">
        <v>3371</v>
      </c>
      <c r="N193" s="29" t="s">
        <v>3372</v>
      </c>
      <c r="O193" s="29" t="s">
        <v>3373</v>
      </c>
      <c r="P193" s="29" t="s">
        <v>3374</v>
      </c>
      <c r="Q193" s="32" t="s">
        <v>10</v>
      </c>
      <c r="R193" s="29" t="s">
        <v>3375</v>
      </c>
      <c r="S193" s="29" t="s">
        <v>3376</v>
      </c>
      <c r="T193" s="29" t="s">
        <v>3377</v>
      </c>
      <c r="U193" s="34"/>
      <c r="V193" s="29"/>
    </row>
    <row r="194" spans="1:22" s="12" customFormat="1" ht="26.25">
      <c r="A194" s="29" t="s">
        <v>439</v>
      </c>
      <c r="B194" s="29" t="s">
        <v>424</v>
      </c>
      <c r="C194" s="29" t="s">
        <v>433</v>
      </c>
      <c r="D194" s="29" t="s">
        <v>428</v>
      </c>
      <c r="E194" s="29" t="s">
        <v>373</v>
      </c>
      <c r="F194" s="29" t="s">
        <v>440</v>
      </c>
      <c r="G194" s="30" t="s">
        <v>1913</v>
      </c>
      <c r="H194" s="23" t="str">
        <f>VLOOKUP(A194,'[2]실험실 명단(원본)'!$A$4:$J$791,9,0)</f>
        <v>기타(미술)</v>
      </c>
      <c r="I194" s="23" t="str">
        <f>VLOOKUP(A194,'[2]실험실 명단(원본)'!$A$4:$J$791,10,0)</f>
        <v>115.2</v>
      </c>
      <c r="J194" s="113"/>
      <c r="K194" s="29" t="s">
        <v>1912</v>
      </c>
      <c r="L194" s="32" t="s">
        <v>11</v>
      </c>
      <c r="M194" s="74" t="s">
        <v>3371</v>
      </c>
      <c r="N194" s="29" t="s">
        <v>3372</v>
      </c>
      <c r="O194" s="29" t="s">
        <v>3373</v>
      </c>
      <c r="P194" s="59" t="s">
        <v>3378</v>
      </c>
      <c r="Q194" s="32" t="s">
        <v>10</v>
      </c>
      <c r="R194" s="64" t="s">
        <v>3379</v>
      </c>
      <c r="S194" s="59" t="s">
        <v>3376</v>
      </c>
      <c r="T194" s="58" t="s">
        <v>3380</v>
      </c>
      <c r="U194" s="34"/>
      <c r="V194" s="29"/>
    </row>
    <row r="195" spans="1:22" s="12" customFormat="1" ht="26.25">
      <c r="A195" s="29" t="s">
        <v>437</v>
      </c>
      <c r="B195" s="29" t="s">
        <v>424</v>
      </c>
      <c r="C195" s="29" t="s">
        <v>433</v>
      </c>
      <c r="D195" s="29" t="s">
        <v>428</v>
      </c>
      <c r="E195" s="29" t="s">
        <v>369</v>
      </c>
      <c r="F195" s="29" t="s">
        <v>438</v>
      </c>
      <c r="G195" s="30" t="s">
        <v>1914</v>
      </c>
      <c r="H195" s="23" t="str">
        <f>VLOOKUP(A195,'[2]실험실 명단(원본)'!$A$4:$J$791,9,0)</f>
        <v>기타(미술)</v>
      </c>
      <c r="I195" s="23" t="str">
        <f>VLOOKUP(A195,'[2]실험실 명단(원본)'!$A$4:$J$791,10,0)</f>
        <v>115.2</v>
      </c>
      <c r="J195" s="113"/>
      <c r="K195" s="29" t="s">
        <v>1912</v>
      </c>
      <c r="L195" s="32" t="s">
        <v>11</v>
      </c>
      <c r="M195" s="74" t="s">
        <v>3371</v>
      </c>
      <c r="N195" s="29" t="s">
        <v>3372</v>
      </c>
      <c r="O195" s="29" t="s">
        <v>3373</v>
      </c>
      <c r="P195" s="29" t="s">
        <v>3381</v>
      </c>
      <c r="Q195" s="32" t="s">
        <v>10</v>
      </c>
      <c r="R195" s="29" t="s">
        <v>3382</v>
      </c>
      <c r="S195" s="29" t="s">
        <v>3376</v>
      </c>
      <c r="T195" s="29" t="s">
        <v>3383</v>
      </c>
      <c r="U195" s="34"/>
      <c r="V195" s="29"/>
    </row>
    <row r="196" spans="1:22" s="12" customFormat="1" ht="26.25">
      <c r="A196" s="29" t="s">
        <v>435</v>
      </c>
      <c r="B196" s="29" t="s">
        <v>424</v>
      </c>
      <c r="C196" s="29" t="s">
        <v>433</v>
      </c>
      <c r="D196" s="29" t="s">
        <v>428</v>
      </c>
      <c r="E196" s="29">
        <v>102</v>
      </c>
      <c r="F196" s="29" t="s">
        <v>436</v>
      </c>
      <c r="G196" s="30" t="s">
        <v>1915</v>
      </c>
      <c r="H196" s="23" t="str">
        <f>VLOOKUP(A196,'[2]실험실 명단(원본)'!$A$4:$J$791,9,0)</f>
        <v>기타(미술)</v>
      </c>
      <c r="I196" s="23" t="str">
        <f>VLOOKUP(A196,'[2]실험실 명단(원본)'!$A$4:$J$791,10,0)</f>
        <v>76.95</v>
      </c>
      <c r="J196" s="31"/>
      <c r="K196" s="29" t="s">
        <v>1912</v>
      </c>
      <c r="L196" s="32" t="s">
        <v>11</v>
      </c>
      <c r="M196" s="74" t="s">
        <v>3371</v>
      </c>
      <c r="N196" s="29" t="s">
        <v>3372</v>
      </c>
      <c r="O196" s="29" t="s">
        <v>3373</v>
      </c>
      <c r="P196" s="29" t="s">
        <v>3384</v>
      </c>
      <c r="Q196" s="32" t="s">
        <v>10</v>
      </c>
      <c r="R196" s="29" t="s">
        <v>3385</v>
      </c>
      <c r="S196" s="29" t="s">
        <v>3376</v>
      </c>
      <c r="T196" s="29" t="s">
        <v>3386</v>
      </c>
      <c r="U196" s="34"/>
      <c r="V196" s="29"/>
    </row>
    <row r="197" spans="1:22" s="12" customFormat="1" ht="26.25">
      <c r="A197" s="29" t="s">
        <v>432</v>
      </c>
      <c r="B197" s="29" t="s">
        <v>424</v>
      </c>
      <c r="C197" s="29" t="s">
        <v>433</v>
      </c>
      <c r="D197" s="29" t="s">
        <v>428</v>
      </c>
      <c r="E197" s="29">
        <v>103</v>
      </c>
      <c r="F197" s="29" t="s">
        <v>434</v>
      </c>
      <c r="G197" s="30" t="s">
        <v>1916</v>
      </c>
      <c r="H197" s="23" t="str">
        <f>VLOOKUP(A197,'[2]실험실 명단(원본)'!$A$4:$J$791,9,0)</f>
        <v>기타(미술)</v>
      </c>
      <c r="I197" s="23" t="str">
        <f>VLOOKUP(A197,'[2]실험실 명단(원본)'!$A$4:$J$791,10,0)</f>
        <v>76.95</v>
      </c>
      <c r="J197" s="31"/>
      <c r="K197" s="29" t="s">
        <v>1912</v>
      </c>
      <c r="L197" s="32" t="s">
        <v>11</v>
      </c>
      <c r="M197" s="74" t="s">
        <v>3371</v>
      </c>
      <c r="N197" s="29" t="s">
        <v>3372</v>
      </c>
      <c r="O197" s="29" t="s">
        <v>3373</v>
      </c>
      <c r="P197" s="59" t="s">
        <v>3387</v>
      </c>
      <c r="Q197" s="32" t="s">
        <v>1426</v>
      </c>
      <c r="R197" s="190" t="s">
        <v>3388</v>
      </c>
      <c r="S197" s="59" t="s">
        <v>3376</v>
      </c>
      <c r="T197" s="58" t="s">
        <v>3389</v>
      </c>
      <c r="U197" s="34"/>
      <c r="V197" s="29"/>
    </row>
    <row r="198" spans="1:22" s="12" customFormat="1" ht="26.25">
      <c r="A198" s="29" t="s">
        <v>430</v>
      </c>
      <c r="B198" s="29" t="s">
        <v>424</v>
      </c>
      <c r="C198" s="29" t="s">
        <v>427</v>
      </c>
      <c r="D198" s="29" t="s">
        <v>428</v>
      </c>
      <c r="E198" s="29">
        <v>211</v>
      </c>
      <c r="F198" s="29" t="s">
        <v>431</v>
      </c>
      <c r="G198" s="30" t="s">
        <v>1917</v>
      </c>
      <c r="H198" s="23" t="str">
        <f>VLOOKUP(A198,'[2]실험실 명단(원본)'!$A$4:$J$791,9,0)</f>
        <v>기타(pc실)</v>
      </c>
      <c r="I198" s="23" t="str">
        <f>VLOOKUP(A198,'[2]실험실 명단(원본)'!$A$4:$J$791,10,0)</f>
        <v>63.45</v>
      </c>
      <c r="J198" s="31"/>
      <c r="K198" s="29" t="s">
        <v>1918</v>
      </c>
      <c r="L198" s="32" t="s">
        <v>13</v>
      </c>
      <c r="M198" s="191" t="s">
        <v>3390</v>
      </c>
      <c r="N198" s="29" t="s">
        <v>3391</v>
      </c>
      <c r="O198" s="29" t="s">
        <v>3392</v>
      </c>
      <c r="P198" s="29" t="s">
        <v>1919</v>
      </c>
      <c r="Q198" s="32" t="s">
        <v>10</v>
      </c>
      <c r="R198" s="167" t="s">
        <v>3393</v>
      </c>
      <c r="S198" s="29"/>
      <c r="T198" s="167" t="s">
        <v>3394</v>
      </c>
      <c r="U198" s="34"/>
      <c r="V198" s="29"/>
    </row>
    <row r="199" spans="1:22" s="12" customFormat="1" ht="26.25">
      <c r="A199" s="29" t="s">
        <v>519</v>
      </c>
      <c r="B199" s="29" t="s">
        <v>1573</v>
      </c>
      <c r="C199" s="29" t="s">
        <v>456</v>
      </c>
      <c r="D199" s="29" t="s">
        <v>445</v>
      </c>
      <c r="E199" s="29" t="s">
        <v>520</v>
      </c>
      <c r="F199" s="29" t="s">
        <v>521</v>
      </c>
      <c r="G199" s="30" t="s">
        <v>1924</v>
      </c>
      <c r="H199" s="23" t="str">
        <f>VLOOKUP(A199,'[2]실험실 명단(원본)'!$A$4:$J$791,9,0)</f>
        <v>전기/전자</v>
      </c>
      <c r="I199" s="23" t="str">
        <f>VLOOKUP(A199,'[2]실험실 명단(원본)'!$A$4:$J$791,10,0)</f>
        <v>25.47</v>
      </c>
      <c r="J199" s="113"/>
      <c r="K199" s="29" t="s">
        <v>458</v>
      </c>
      <c r="L199" s="32" t="s">
        <v>11</v>
      </c>
      <c r="M199" s="74" t="s">
        <v>3395</v>
      </c>
      <c r="N199" s="29" t="s">
        <v>3396</v>
      </c>
      <c r="O199" s="29" t="s">
        <v>3397</v>
      </c>
      <c r="P199" s="29" t="s">
        <v>1925</v>
      </c>
      <c r="Q199" s="32" t="s">
        <v>37</v>
      </c>
      <c r="R199" s="74" t="s">
        <v>3398</v>
      </c>
      <c r="S199" s="29" t="s">
        <v>3399</v>
      </c>
      <c r="T199" s="29" t="s">
        <v>3400</v>
      </c>
      <c r="U199" s="34" t="s">
        <v>2635</v>
      </c>
      <c r="V199" s="29"/>
    </row>
    <row r="200" spans="1:22" s="12" customFormat="1" ht="26.25">
      <c r="A200" s="29" t="s">
        <v>454</v>
      </c>
      <c r="B200" s="29" t="s">
        <v>1573</v>
      </c>
      <c r="C200" s="29" t="s">
        <v>47</v>
      </c>
      <c r="D200" s="29" t="s">
        <v>445</v>
      </c>
      <c r="E200" s="29" t="s">
        <v>518</v>
      </c>
      <c r="F200" s="29" t="s">
        <v>1611</v>
      </c>
      <c r="G200" s="30" t="s">
        <v>1926</v>
      </c>
      <c r="H200" s="23" t="str">
        <f>VLOOKUP(A200,'[2]실험실 명단(원본)'!$A$4:$J$791,9,0)</f>
        <v>전기/전자</v>
      </c>
      <c r="I200" s="23" t="str">
        <f>VLOOKUP(A200,'[2]실험실 명단(원본)'!$A$4:$J$791,10,0)</f>
        <v>33.06</v>
      </c>
      <c r="J200" s="113"/>
      <c r="K200" s="55" t="s">
        <v>3401</v>
      </c>
      <c r="L200" s="32" t="s">
        <v>11</v>
      </c>
      <c r="M200" s="33" t="s">
        <v>3402</v>
      </c>
      <c r="N200" s="57" t="s">
        <v>3403</v>
      </c>
      <c r="O200" s="67" t="s">
        <v>3404</v>
      </c>
      <c r="P200" s="29" t="s">
        <v>3405</v>
      </c>
      <c r="Q200" s="32" t="s">
        <v>37</v>
      </c>
      <c r="R200" s="29" t="s">
        <v>3406</v>
      </c>
      <c r="S200" s="29" t="s">
        <v>3407</v>
      </c>
      <c r="T200" s="29" t="s">
        <v>3408</v>
      </c>
      <c r="U200" s="34" t="s">
        <v>2670</v>
      </c>
      <c r="V200" s="29"/>
    </row>
    <row r="201" spans="1:22" s="12" customFormat="1" ht="26.25">
      <c r="A201" s="29" t="s">
        <v>515</v>
      </c>
      <c r="B201" s="29" t="s">
        <v>1575</v>
      </c>
      <c r="C201" s="29" t="s">
        <v>77</v>
      </c>
      <c r="D201" s="29" t="s">
        <v>445</v>
      </c>
      <c r="E201" s="29" t="s">
        <v>369</v>
      </c>
      <c r="F201" s="29" t="s">
        <v>516</v>
      </c>
      <c r="G201" s="30" t="s">
        <v>1923</v>
      </c>
      <c r="H201" s="23" t="str">
        <f>VLOOKUP(A201,'[2]실험실 명단(원본)'!$A$4:$J$791,9,0)</f>
        <v>기계/물리</v>
      </c>
      <c r="I201" s="23" t="str">
        <f>VLOOKUP(A201,'[2]실험실 명단(원본)'!$A$4:$J$791,10,0)</f>
        <v>66.12</v>
      </c>
      <c r="J201" s="23"/>
      <c r="K201" s="41" t="s">
        <v>517</v>
      </c>
      <c r="L201" s="41" t="s">
        <v>11</v>
      </c>
      <c r="M201" s="41" t="s">
        <v>2659</v>
      </c>
      <c r="N201" s="41" t="s">
        <v>2660</v>
      </c>
      <c r="O201" s="41" t="s">
        <v>2661</v>
      </c>
      <c r="P201" s="41" t="s">
        <v>1696</v>
      </c>
      <c r="Q201" s="41" t="s">
        <v>1426</v>
      </c>
      <c r="R201" s="41" t="s">
        <v>2662</v>
      </c>
      <c r="S201" s="41" t="s">
        <v>2663</v>
      </c>
      <c r="T201" s="41" t="s">
        <v>2664</v>
      </c>
      <c r="U201" s="34" t="s">
        <v>2635</v>
      </c>
      <c r="V201" s="29"/>
    </row>
    <row r="202" spans="1:22" s="12" customFormat="1" ht="26.25">
      <c r="A202" s="100" t="s">
        <v>513</v>
      </c>
      <c r="B202" s="29" t="s">
        <v>1572</v>
      </c>
      <c r="C202" s="29" t="s">
        <v>357</v>
      </c>
      <c r="D202" s="29" t="s">
        <v>445</v>
      </c>
      <c r="E202" s="29" t="s">
        <v>73</v>
      </c>
      <c r="F202" s="101" t="s">
        <v>514</v>
      </c>
      <c r="G202" s="30" t="s">
        <v>1927</v>
      </c>
      <c r="H202" s="23" t="str">
        <f>VLOOKUP(A202,'[2]실험실 명단(원본)'!$A$4:$J$791,9,0)</f>
        <v>에너지/자원</v>
      </c>
      <c r="I202" s="23" t="str">
        <f>VLOOKUP(A202,'[2]실험실 명단(원본)'!$A$4:$J$791,10,0)</f>
        <v>66.12</v>
      </c>
      <c r="J202" s="23"/>
      <c r="K202" s="29" t="s">
        <v>371</v>
      </c>
      <c r="L202" s="55" t="s">
        <v>11</v>
      </c>
      <c r="M202" s="74" t="s">
        <v>3192</v>
      </c>
      <c r="N202" s="29" t="s">
        <v>3193</v>
      </c>
      <c r="O202" s="29" t="s">
        <v>3194</v>
      </c>
      <c r="P202" s="29" t="s">
        <v>3195</v>
      </c>
      <c r="Q202" s="55" t="s">
        <v>10</v>
      </c>
      <c r="R202" s="39" t="s">
        <v>3196</v>
      </c>
      <c r="S202" s="29" t="s">
        <v>3197</v>
      </c>
      <c r="T202" s="29" t="s">
        <v>3198</v>
      </c>
      <c r="U202" s="55" t="s">
        <v>2670</v>
      </c>
      <c r="V202" s="29" t="s">
        <v>2783</v>
      </c>
    </row>
    <row r="203" spans="1:22" s="12" customFormat="1" ht="26.25">
      <c r="A203" s="29" t="s">
        <v>510</v>
      </c>
      <c r="B203" s="29" t="s">
        <v>17</v>
      </c>
      <c r="C203" s="29" t="s">
        <v>503</v>
      </c>
      <c r="D203" s="29" t="s">
        <v>445</v>
      </c>
      <c r="E203" s="29" t="s">
        <v>511</v>
      </c>
      <c r="F203" s="29" t="s">
        <v>512</v>
      </c>
      <c r="G203" s="30" t="s">
        <v>1928</v>
      </c>
      <c r="H203" s="23" t="str">
        <f>VLOOKUP(A203,'[2]실험실 명단(원본)'!$A$4:$J$791,9,0)</f>
        <v>화학/화공</v>
      </c>
      <c r="I203" s="23" t="str">
        <f>VLOOKUP(A203,'[2]실험실 명단(원본)'!$A$4:$J$791,10,0)</f>
        <v>131.19</v>
      </c>
      <c r="J203" s="113"/>
      <c r="K203" s="43" t="s">
        <v>505</v>
      </c>
      <c r="L203" s="43" t="s">
        <v>11</v>
      </c>
      <c r="M203" s="44" t="s">
        <v>3409</v>
      </c>
      <c r="N203" s="45" t="s">
        <v>3410</v>
      </c>
      <c r="O203" s="46" t="s">
        <v>3411</v>
      </c>
      <c r="P203" s="43" t="s">
        <v>1929</v>
      </c>
      <c r="Q203" s="45" t="s">
        <v>10</v>
      </c>
      <c r="R203" s="44" t="s">
        <v>3412</v>
      </c>
      <c r="S203" s="45" t="s">
        <v>3410</v>
      </c>
      <c r="T203" s="46" t="s">
        <v>3413</v>
      </c>
      <c r="U203" s="34"/>
      <c r="V203" s="29"/>
    </row>
    <row r="204" spans="1:22" s="12" customFormat="1" ht="26.25">
      <c r="A204" s="100" t="s">
        <v>508</v>
      </c>
      <c r="B204" s="29" t="s">
        <v>17</v>
      </c>
      <c r="C204" s="29" t="s">
        <v>503</v>
      </c>
      <c r="D204" s="29" t="s">
        <v>445</v>
      </c>
      <c r="E204" s="29" t="s">
        <v>69</v>
      </c>
      <c r="F204" s="101" t="s">
        <v>509</v>
      </c>
      <c r="G204" s="30" t="s">
        <v>1930</v>
      </c>
      <c r="H204" s="23" t="str">
        <f>VLOOKUP(A204,'[2]실험실 명단(원본)'!$A$4:$J$791,9,0)</f>
        <v>화학/화공</v>
      </c>
      <c r="I204" s="23" t="str">
        <f>VLOOKUP(A204,'[2]실험실 명단(원본)'!$A$4:$J$791,10,0)</f>
        <v>95.52</v>
      </c>
      <c r="J204" s="113"/>
      <c r="K204" s="43" t="s">
        <v>505</v>
      </c>
      <c r="L204" s="43" t="s">
        <v>11</v>
      </c>
      <c r="M204" s="44" t="s">
        <v>3409</v>
      </c>
      <c r="N204" s="45" t="s">
        <v>3410</v>
      </c>
      <c r="O204" s="46" t="s">
        <v>3411</v>
      </c>
      <c r="P204" s="43" t="s">
        <v>1929</v>
      </c>
      <c r="Q204" s="45" t="s">
        <v>10</v>
      </c>
      <c r="R204" s="44" t="s">
        <v>3412</v>
      </c>
      <c r="S204" s="45" t="s">
        <v>3410</v>
      </c>
      <c r="T204" s="46" t="s">
        <v>3413</v>
      </c>
      <c r="U204" s="34"/>
      <c r="V204" s="29"/>
    </row>
    <row r="205" spans="1:22" s="12" customFormat="1" ht="26.25">
      <c r="A205" s="100" t="s">
        <v>506</v>
      </c>
      <c r="B205" s="29" t="s">
        <v>17</v>
      </c>
      <c r="C205" s="29" t="s">
        <v>503</v>
      </c>
      <c r="D205" s="29" t="s">
        <v>445</v>
      </c>
      <c r="E205" s="29" t="s">
        <v>365</v>
      </c>
      <c r="F205" s="101" t="s">
        <v>507</v>
      </c>
      <c r="G205" s="30" t="s">
        <v>1931</v>
      </c>
      <c r="H205" s="23" t="str">
        <f>VLOOKUP(A205,'[2]실험실 명단(원본)'!$A$4:$J$791,9,0)</f>
        <v>화학/화공</v>
      </c>
      <c r="I205" s="23" t="str">
        <f>VLOOKUP(A205,'[2]실험실 명단(원본)'!$A$4:$J$791,10,0)</f>
        <v>30.4</v>
      </c>
      <c r="J205" s="192"/>
      <c r="K205" s="43" t="s">
        <v>505</v>
      </c>
      <c r="L205" s="43" t="s">
        <v>11</v>
      </c>
      <c r="M205" s="44" t="s">
        <v>3409</v>
      </c>
      <c r="N205" s="45" t="s">
        <v>3410</v>
      </c>
      <c r="O205" s="46" t="s">
        <v>3411</v>
      </c>
      <c r="P205" s="43" t="s">
        <v>1929</v>
      </c>
      <c r="Q205" s="45" t="s">
        <v>10</v>
      </c>
      <c r="R205" s="44" t="s">
        <v>3412</v>
      </c>
      <c r="S205" s="45" t="s">
        <v>3410</v>
      </c>
      <c r="T205" s="46" t="s">
        <v>3413</v>
      </c>
      <c r="U205" s="34"/>
      <c r="V205" s="29"/>
    </row>
    <row r="206" spans="1:22" s="12" customFormat="1" ht="26.25">
      <c r="A206" s="100" t="s">
        <v>502</v>
      </c>
      <c r="B206" s="29" t="s">
        <v>17</v>
      </c>
      <c r="C206" s="29" t="s">
        <v>503</v>
      </c>
      <c r="D206" s="29" t="s">
        <v>445</v>
      </c>
      <c r="E206" s="29" t="s">
        <v>364</v>
      </c>
      <c r="F206" s="101" t="s">
        <v>504</v>
      </c>
      <c r="G206" s="30" t="s">
        <v>1932</v>
      </c>
      <c r="H206" s="23" t="str">
        <f>VLOOKUP(A206,'[2]실험실 명단(원본)'!$A$4:$J$791,9,0)</f>
        <v>화학/화공</v>
      </c>
      <c r="I206" s="23" t="str">
        <f>VLOOKUP(A206,'[2]실험실 명단(원본)'!$A$4:$J$791,10,0)</f>
        <v>36.25</v>
      </c>
      <c r="J206" s="113"/>
      <c r="K206" s="43" t="s">
        <v>505</v>
      </c>
      <c r="L206" s="43" t="s">
        <v>11</v>
      </c>
      <c r="M206" s="44" t="s">
        <v>3409</v>
      </c>
      <c r="N206" s="45" t="s">
        <v>3410</v>
      </c>
      <c r="O206" s="46" t="s">
        <v>3411</v>
      </c>
      <c r="P206" s="43" t="s">
        <v>1929</v>
      </c>
      <c r="Q206" s="45" t="s">
        <v>10</v>
      </c>
      <c r="R206" s="44" t="s">
        <v>3412</v>
      </c>
      <c r="S206" s="45" t="s">
        <v>3410</v>
      </c>
      <c r="T206" s="46" t="s">
        <v>3413</v>
      </c>
      <c r="U206" s="34"/>
      <c r="V206" s="29"/>
    </row>
    <row r="207" spans="1:22" s="12" customFormat="1" ht="26.25">
      <c r="A207" s="150" t="s">
        <v>499</v>
      </c>
      <c r="B207" s="29" t="s">
        <v>1574</v>
      </c>
      <c r="C207" s="29" t="s">
        <v>24</v>
      </c>
      <c r="D207" s="29" t="s">
        <v>445</v>
      </c>
      <c r="E207" s="29">
        <v>101</v>
      </c>
      <c r="F207" s="151" t="s">
        <v>500</v>
      </c>
      <c r="G207" s="30" t="s">
        <v>1933</v>
      </c>
      <c r="H207" s="23" t="str">
        <f>VLOOKUP(A207,'[2]실험실 명단(원본)'!$A$4:$J$791,9,0)</f>
        <v>화학/화공</v>
      </c>
      <c r="I207" s="23" t="str">
        <f>VLOOKUP(A207,'[2]실험실 명단(원본)'!$A$4:$J$791,10,0)</f>
        <v>55.39</v>
      </c>
      <c r="J207" s="113"/>
      <c r="K207" s="29" t="s">
        <v>501</v>
      </c>
      <c r="L207" s="32" t="s">
        <v>11</v>
      </c>
      <c r="M207" s="29" t="s">
        <v>3414</v>
      </c>
      <c r="N207" s="29" t="s">
        <v>3415</v>
      </c>
      <c r="O207" s="29" t="s">
        <v>3416</v>
      </c>
      <c r="P207" s="29" t="s">
        <v>1934</v>
      </c>
      <c r="Q207" s="32" t="s">
        <v>1426</v>
      </c>
      <c r="R207" s="29" t="s">
        <v>3417</v>
      </c>
      <c r="S207" s="29" t="s">
        <v>3418</v>
      </c>
      <c r="T207" s="29" t="s">
        <v>3419</v>
      </c>
      <c r="U207" s="34" t="s">
        <v>2635</v>
      </c>
      <c r="V207" s="29"/>
    </row>
    <row r="208" spans="1:22" s="12" customFormat="1" ht="26.25">
      <c r="A208" s="100" t="s">
        <v>494</v>
      </c>
      <c r="B208" s="29" t="s">
        <v>1573</v>
      </c>
      <c r="C208" s="29" t="s">
        <v>47</v>
      </c>
      <c r="D208" s="29" t="s">
        <v>445</v>
      </c>
      <c r="E208" s="29">
        <v>120</v>
      </c>
      <c r="F208" s="101" t="s">
        <v>495</v>
      </c>
      <c r="G208" s="30" t="s">
        <v>1935</v>
      </c>
      <c r="H208" s="23" t="str">
        <f>VLOOKUP(A208,'[2]실험실 명단(원본)'!$A$4:$J$791,9,0)</f>
        <v>전기/전자</v>
      </c>
      <c r="I208" s="23" t="str">
        <f>VLOOKUP(A208,'[2]실험실 명단(원본)'!$A$4:$J$791,10,0)</f>
        <v>43.78</v>
      </c>
      <c r="J208" s="31"/>
      <c r="K208" s="55" t="s">
        <v>2920</v>
      </c>
      <c r="L208" s="32" t="s">
        <v>11</v>
      </c>
      <c r="M208" s="33" t="s">
        <v>2921</v>
      </c>
      <c r="N208" s="57" t="s">
        <v>3161</v>
      </c>
      <c r="O208" s="67" t="s">
        <v>2923</v>
      </c>
      <c r="P208" s="29" t="s">
        <v>3420</v>
      </c>
      <c r="Q208" s="32" t="s">
        <v>10</v>
      </c>
      <c r="R208" s="39" t="s">
        <v>3421</v>
      </c>
      <c r="S208" s="29" t="s">
        <v>3422</v>
      </c>
      <c r="T208" s="29" t="s">
        <v>3423</v>
      </c>
      <c r="U208" s="34" t="s">
        <v>2635</v>
      </c>
      <c r="V208" s="29"/>
    </row>
    <row r="209" spans="1:22" s="12" customFormat="1" ht="26.25">
      <c r="A209" s="29" t="s">
        <v>486</v>
      </c>
      <c r="B209" s="29" t="s">
        <v>1573</v>
      </c>
      <c r="C209" s="29" t="s">
        <v>456</v>
      </c>
      <c r="D209" s="29" t="s">
        <v>445</v>
      </c>
      <c r="E209" s="29">
        <v>104</v>
      </c>
      <c r="F209" s="29" t="s">
        <v>3424</v>
      </c>
      <c r="G209" s="30" t="s">
        <v>3425</v>
      </c>
      <c r="H209" s="23" t="str">
        <f>VLOOKUP(A209,'[2]실험실 명단(원본)'!$A$4:$J$791,9,0)</f>
        <v>전기/전자</v>
      </c>
      <c r="I209" s="23" t="str">
        <f>VLOOKUP(A209,'[2]실험실 명단(원본)'!$A$4:$J$791,10,0)</f>
        <v>71.82</v>
      </c>
      <c r="J209" s="193"/>
      <c r="K209" s="29" t="s">
        <v>3426</v>
      </c>
      <c r="L209" s="32" t="s">
        <v>11</v>
      </c>
      <c r="M209" s="74" t="s">
        <v>3427</v>
      </c>
      <c r="N209" s="29" t="s">
        <v>3428</v>
      </c>
      <c r="O209" s="29" t="s">
        <v>3429</v>
      </c>
      <c r="P209" s="29" t="s">
        <v>3430</v>
      </c>
      <c r="Q209" s="32" t="s">
        <v>10</v>
      </c>
      <c r="R209" s="74" t="s">
        <v>3431</v>
      </c>
      <c r="S209" s="29" t="s">
        <v>3428</v>
      </c>
      <c r="T209" s="29" t="s">
        <v>3432</v>
      </c>
      <c r="U209" s="34" t="s">
        <v>2670</v>
      </c>
      <c r="V209" s="29"/>
    </row>
    <row r="210" spans="1:22" s="12" customFormat="1" ht="26.25">
      <c r="A210" s="100" t="s">
        <v>496</v>
      </c>
      <c r="B210" s="29" t="s">
        <v>1573</v>
      </c>
      <c r="C210" s="29" t="s">
        <v>456</v>
      </c>
      <c r="D210" s="29" t="s">
        <v>445</v>
      </c>
      <c r="E210" s="29">
        <v>107</v>
      </c>
      <c r="F210" s="101" t="s">
        <v>497</v>
      </c>
      <c r="G210" s="30" t="s">
        <v>1936</v>
      </c>
      <c r="H210" s="23" t="str">
        <f>VLOOKUP(A210,'[2]실험실 명단(원본)'!$A$4:$J$791,9,0)</f>
        <v>전기/전자</v>
      </c>
      <c r="I210" s="23" t="str">
        <f>VLOOKUP(A210,'[2]실험실 명단(원본)'!$A$4:$J$791,10,0)</f>
        <v>80.81</v>
      </c>
      <c r="J210" s="194" t="s">
        <v>3433</v>
      </c>
      <c r="K210" s="29" t="s">
        <v>498</v>
      </c>
      <c r="L210" s="32" t="s">
        <v>11</v>
      </c>
      <c r="M210" s="195" t="s">
        <v>3434</v>
      </c>
      <c r="N210" s="29" t="s">
        <v>3435</v>
      </c>
      <c r="O210" s="29" t="s">
        <v>3436</v>
      </c>
      <c r="P210" s="29" t="s">
        <v>3437</v>
      </c>
      <c r="Q210" s="32" t="s">
        <v>1426</v>
      </c>
      <c r="R210" s="195" t="s">
        <v>3438</v>
      </c>
      <c r="S210" s="29" t="s">
        <v>3439</v>
      </c>
      <c r="T210" s="29" t="s">
        <v>3440</v>
      </c>
      <c r="U210" s="34" t="s">
        <v>2670</v>
      </c>
      <c r="V210" s="29"/>
    </row>
    <row r="211" spans="1:22" s="12" customFormat="1" ht="26.25">
      <c r="A211" s="40" t="s">
        <v>3441</v>
      </c>
      <c r="B211" s="196" t="s">
        <v>1576</v>
      </c>
      <c r="C211" s="40" t="s">
        <v>2531</v>
      </c>
      <c r="D211" s="40" t="s">
        <v>445</v>
      </c>
      <c r="E211" s="40" t="s">
        <v>1233</v>
      </c>
      <c r="F211" s="40" t="s">
        <v>3442</v>
      </c>
      <c r="G211" s="40" t="s">
        <v>1937</v>
      </c>
      <c r="H211" s="23" t="str">
        <f>VLOOKUP(A211,'[2]실험실 명단(원본)'!$A$4:$J$791,9,0)</f>
        <v>전기/전자</v>
      </c>
      <c r="I211" s="23">
        <f>VLOOKUP(A211,'[2]실험실 명단(원본)'!$A$4:$J$791,10,0)</f>
        <v>23.94</v>
      </c>
      <c r="J211" s="197"/>
      <c r="K211" s="40" t="s">
        <v>3443</v>
      </c>
      <c r="L211" s="55" t="s">
        <v>11</v>
      </c>
      <c r="M211" s="198" t="s">
        <v>3444</v>
      </c>
      <c r="N211" s="40">
        <v>2378</v>
      </c>
      <c r="O211" s="199" t="s">
        <v>3445</v>
      </c>
      <c r="P211" s="40" t="s">
        <v>2708</v>
      </c>
      <c r="Q211" s="55" t="s">
        <v>1426</v>
      </c>
      <c r="R211" s="199" t="s">
        <v>3446</v>
      </c>
      <c r="S211" s="40" t="s">
        <v>136</v>
      </c>
      <c r="T211" s="199" t="s">
        <v>3447</v>
      </c>
      <c r="U211" s="57" t="s">
        <v>2670</v>
      </c>
      <c r="V211" s="200"/>
    </row>
    <row r="212" spans="1:22" s="12" customFormat="1" ht="26.25">
      <c r="A212" s="145" t="s">
        <v>3448</v>
      </c>
      <c r="B212" s="29" t="s">
        <v>1573</v>
      </c>
      <c r="C212" s="29" t="s">
        <v>456</v>
      </c>
      <c r="D212" s="29" t="s">
        <v>445</v>
      </c>
      <c r="E212" s="29">
        <v>116</v>
      </c>
      <c r="F212" s="70" t="s">
        <v>3449</v>
      </c>
      <c r="G212" s="30" t="s">
        <v>1939</v>
      </c>
      <c r="H212" s="23" t="str">
        <f>VLOOKUP(A212,'[2]실험실 명단(원본)'!$A$4:$J$791,9,0)</f>
        <v>전기/전자</v>
      </c>
      <c r="I212" s="23" t="str">
        <f>VLOOKUP(A212,'[2]실험실 명단(원본)'!$A$4:$J$791,10,0)</f>
        <v>48.23</v>
      </c>
      <c r="J212" s="193"/>
      <c r="K212" s="29" t="s">
        <v>498</v>
      </c>
      <c r="L212" s="32" t="s">
        <v>11</v>
      </c>
      <c r="M212" s="195" t="s">
        <v>3434</v>
      </c>
      <c r="N212" s="29" t="s">
        <v>3435</v>
      </c>
      <c r="O212" s="29" t="s">
        <v>3436</v>
      </c>
      <c r="P212" s="29" t="s">
        <v>3437</v>
      </c>
      <c r="Q212" s="32" t="s">
        <v>1426</v>
      </c>
      <c r="R212" s="195" t="s">
        <v>3438</v>
      </c>
      <c r="S212" s="29" t="s">
        <v>3439</v>
      </c>
      <c r="T212" s="29" t="s">
        <v>3440</v>
      </c>
      <c r="U212" s="34" t="s">
        <v>2670</v>
      </c>
      <c r="V212" s="29"/>
    </row>
    <row r="213" spans="1:22" s="12" customFormat="1" ht="26.25">
      <c r="A213" s="29" t="s">
        <v>448</v>
      </c>
      <c r="B213" s="29" t="s">
        <v>1576</v>
      </c>
      <c r="C213" s="29" t="s">
        <v>119</v>
      </c>
      <c r="D213" s="29" t="s">
        <v>445</v>
      </c>
      <c r="E213" s="29">
        <v>117</v>
      </c>
      <c r="F213" s="29" t="s">
        <v>449</v>
      </c>
      <c r="G213" s="30" t="s">
        <v>1940</v>
      </c>
      <c r="H213" s="23" t="str">
        <f>VLOOKUP(A213,'[2]실험실 명단(원본)'!$A$4:$J$791,9,0)</f>
        <v>기타(컴퓨터)</v>
      </c>
      <c r="I213" s="23" t="str">
        <f>VLOOKUP(A213,'[2]실험실 명단(원본)'!$A$4:$J$791,10,0)</f>
        <v>56.68</v>
      </c>
      <c r="J213" s="194"/>
      <c r="K213" s="55" t="s">
        <v>1941</v>
      </c>
      <c r="L213" s="55" t="s">
        <v>11</v>
      </c>
      <c r="M213" s="66" t="s">
        <v>3450</v>
      </c>
      <c r="N213" s="57" t="s">
        <v>3451</v>
      </c>
      <c r="O213" s="67" t="s">
        <v>3452</v>
      </c>
      <c r="P213" s="57" t="s">
        <v>1942</v>
      </c>
      <c r="Q213" s="55" t="s">
        <v>1426</v>
      </c>
      <c r="R213" s="201" t="s">
        <v>3453</v>
      </c>
      <c r="S213" s="57" t="s">
        <v>136</v>
      </c>
      <c r="T213" s="67" t="s">
        <v>3454</v>
      </c>
      <c r="U213" s="57" t="s">
        <v>2635</v>
      </c>
      <c r="V213" s="29"/>
    </row>
    <row r="214" spans="1:22" s="12" customFormat="1" ht="26.25">
      <c r="A214" s="100" t="s">
        <v>487</v>
      </c>
      <c r="B214" s="29" t="s">
        <v>1576</v>
      </c>
      <c r="C214" s="29" t="s">
        <v>119</v>
      </c>
      <c r="D214" s="29" t="s">
        <v>445</v>
      </c>
      <c r="E214" s="29">
        <v>220</v>
      </c>
      <c r="F214" s="101" t="s">
        <v>488</v>
      </c>
      <c r="G214" s="30" t="s">
        <v>1943</v>
      </c>
      <c r="H214" s="23" t="str">
        <f>VLOOKUP(A214,'[2]실험실 명단(원본)'!$A$4:$J$791,9,0)</f>
        <v>기타(컴퓨터)</v>
      </c>
      <c r="I214" s="23" t="str">
        <f>VLOOKUP(A214,'[2]실험실 명단(원본)'!$A$4:$J$791,10,0)</f>
        <v>21.85</v>
      </c>
      <c r="J214" s="193"/>
      <c r="K214" s="167" t="s">
        <v>1152</v>
      </c>
      <c r="L214" s="167" t="s">
        <v>11</v>
      </c>
      <c r="M214" s="167" t="s">
        <v>3455</v>
      </c>
      <c r="N214" s="167">
        <v>1129</v>
      </c>
      <c r="O214" s="167" t="s">
        <v>3456</v>
      </c>
      <c r="P214" s="167" t="s">
        <v>1944</v>
      </c>
      <c r="Q214" s="167" t="s">
        <v>1426</v>
      </c>
      <c r="R214" s="167" t="s">
        <v>3457</v>
      </c>
      <c r="S214" s="167">
        <v>1129</v>
      </c>
      <c r="T214" s="167" t="s">
        <v>3458</v>
      </c>
      <c r="U214" s="57" t="s">
        <v>2635</v>
      </c>
      <c r="V214" s="29"/>
    </row>
    <row r="215" spans="1:22" s="12" customFormat="1" ht="26.25">
      <c r="A215" s="202" t="s">
        <v>492</v>
      </c>
      <c r="B215" s="161" t="s">
        <v>9</v>
      </c>
      <c r="C215" s="161" t="s">
        <v>490</v>
      </c>
      <c r="D215" s="161" t="s">
        <v>445</v>
      </c>
      <c r="E215" s="161">
        <v>204</v>
      </c>
      <c r="F215" s="203" t="s">
        <v>493</v>
      </c>
      <c r="G215" s="204" t="s">
        <v>1945</v>
      </c>
      <c r="H215" s="205" t="str">
        <f>VLOOKUP(A215,'[2]실험실 명단(원본)'!$A$4:$J$791,9,0)</f>
        <v>기계/물리</v>
      </c>
      <c r="I215" s="205" t="str">
        <f>VLOOKUP(A215,'[2]실험실 명단(원본)'!$A$4:$J$791,10,0)</f>
        <v>65.08</v>
      </c>
      <c r="J215" s="206"/>
      <c r="K215" s="161"/>
      <c r="L215" s="207"/>
      <c r="M215" s="161"/>
      <c r="N215" s="161"/>
      <c r="O215" s="161"/>
      <c r="P215" s="161"/>
      <c r="Q215" s="207"/>
      <c r="R215" s="161"/>
      <c r="S215" s="161"/>
      <c r="T215" s="161"/>
      <c r="U215" s="92" t="s">
        <v>2761</v>
      </c>
      <c r="V215" s="161" t="s">
        <v>3459</v>
      </c>
    </row>
    <row r="216" spans="1:22" s="12" customFormat="1" ht="26.25">
      <c r="A216" s="40" t="s">
        <v>3460</v>
      </c>
      <c r="B216" s="29" t="s">
        <v>1572</v>
      </c>
      <c r="C216" s="29" t="s">
        <v>298</v>
      </c>
      <c r="D216" s="29" t="s">
        <v>445</v>
      </c>
      <c r="E216" s="29">
        <v>206</v>
      </c>
      <c r="F216" s="40" t="s">
        <v>3461</v>
      </c>
      <c r="G216" s="30" t="s">
        <v>1946</v>
      </c>
      <c r="H216" s="23" t="str">
        <f>VLOOKUP(A216,'[2]실험실 명단(원본)'!$A$4:$J$791,9,0)</f>
        <v>건축/환경</v>
      </c>
      <c r="I216" s="23" t="str">
        <f>VLOOKUP(A216,'[2]실험실 명단(원본)'!$A$4:$J$791,10,0)</f>
        <v>47.88</v>
      </c>
      <c r="J216" s="208"/>
      <c r="K216" s="29" t="s">
        <v>1922</v>
      </c>
      <c r="L216" s="55" t="s">
        <v>11</v>
      </c>
      <c r="M216" s="74" t="s">
        <v>3462</v>
      </c>
      <c r="N216" s="29" t="s">
        <v>3463</v>
      </c>
      <c r="O216" s="29" t="s">
        <v>3464</v>
      </c>
      <c r="P216" s="29" t="s">
        <v>3465</v>
      </c>
      <c r="Q216" s="55" t="s">
        <v>10</v>
      </c>
      <c r="R216" s="39" t="s">
        <v>3466</v>
      </c>
      <c r="S216" s="29" t="s">
        <v>3463</v>
      </c>
      <c r="T216" s="29" t="s">
        <v>3467</v>
      </c>
      <c r="U216" s="55" t="s">
        <v>2670</v>
      </c>
      <c r="V216" s="29" t="s">
        <v>2783</v>
      </c>
    </row>
    <row r="217" spans="1:22" s="12" customFormat="1" ht="26.25">
      <c r="A217" s="209" t="s">
        <v>489</v>
      </c>
      <c r="B217" s="71" t="s">
        <v>9</v>
      </c>
      <c r="C217" s="71" t="s">
        <v>490</v>
      </c>
      <c r="D217" s="71" t="s">
        <v>445</v>
      </c>
      <c r="E217" s="71">
        <v>207</v>
      </c>
      <c r="F217" s="210" t="s">
        <v>491</v>
      </c>
      <c r="G217" s="211" t="s">
        <v>1947</v>
      </c>
      <c r="H217" s="23" t="str">
        <f>VLOOKUP(A217,'[2]실험실 명단(원본)'!$A$4:$J$791,9,0)</f>
        <v>기계/물리</v>
      </c>
      <c r="I217" s="23" t="str">
        <f>VLOOKUP(A217,'[2]실험실 명단(원본)'!$A$4:$J$791,10,0)</f>
        <v>55.84</v>
      </c>
      <c r="J217" s="193"/>
      <c r="K217" s="71" t="s">
        <v>289</v>
      </c>
      <c r="L217" s="212" t="s">
        <v>11</v>
      </c>
      <c r="M217" s="213" t="s">
        <v>3468</v>
      </c>
      <c r="N217" s="71" t="s">
        <v>3469</v>
      </c>
      <c r="O217" s="71" t="s">
        <v>3470</v>
      </c>
      <c r="P217" s="71" t="s">
        <v>3298</v>
      </c>
      <c r="Q217" s="212" t="s">
        <v>10</v>
      </c>
      <c r="R217" s="213" t="s">
        <v>3299</v>
      </c>
      <c r="S217" s="71" t="s">
        <v>3471</v>
      </c>
      <c r="T217" s="71" t="s">
        <v>3300</v>
      </c>
      <c r="U217" s="214" t="s">
        <v>2670</v>
      </c>
      <c r="V217" s="71" t="s">
        <v>3472</v>
      </c>
    </row>
    <row r="218" spans="1:22" s="12" customFormat="1" ht="26.25">
      <c r="A218" s="29" t="s">
        <v>483</v>
      </c>
      <c r="B218" s="29" t="s">
        <v>1573</v>
      </c>
      <c r="C218" s="29" t="s">
        <v>456</v>
      </c>
      <c r="D218" s="29" t="s">
        <v>445</v>
      </c>
      <c r="E218" s="29">
        <v>309</v>
      </c>
      <c r="F218" s="29" t="s">
        <v>484</v>
      </c>
      <c r="G218" s="30" t="s">
        <v>1949</v>
      </c>
      <c r="H218" s="23" t="str">
        <f>VLOOKUP(A218,'[2]실험실 명단(원본)'!$A$4:$J$791,9,0)</f>
        <v>전기/전자</v>
      </c>
      <c r="I218" s="23" t="str">
        <f>VLOOKUP(A218,'[2]실험실 명단(원본)'!$A$4:$J$791,10,0)</f>
        <v>23.94</v>
      </c>
      <c r="J218" s="193"/>
      <c r="K218" s="29" t="s">
        <v>485</v>
      </c>
      <c r="L218" s="32" t="s">
        <v>11</v>
      </c>
      <c r="M218" s="29" t="s">
        <v>2719</v>
      </c>
      <c r="N218" s="29" t="s">
        <v>2720</v>
      </c>
      <c r="O218" s="29" t="s">
        <v>2721</v>
      </c>
      <c r="P218" s="29" t="s">
        <v>1950</v>
      </c>
      <c r="Q218" s="32" t="s">
        <v>1426</v>
      </c>
      <c r="R218" s="29" t="s">
        <v>3473</v>
      </c>
      <c r="S218" s="29" t="s">
        <v>2724</v>
      </c>
      <c r="T218" s="29" t="s">
        <v>3474</v>
      </c>
      <c r="U218" s="34" t="s">
        <v>2635</v>
      </c>
      <c r="V218" s="29"/>
    </row>
    <row r="219" spans="1:22" s="12" customFormat="1" ht="26.25">
      <c r="A219" s="29" t="s">
        <v>481</v>
      </c>
      <c r="B219" s="29" t="s">
        <v>1573</v>
      </c>
      <c r="C219" s="29" t="s">
        <v>456</v>
      </c>
      <c r="D219" s="29" t="s">
        <v>445</v>
      </c>
      <c r="E219" s="29">
        <v>310</v>
      </c>
      <c r="F219" s="29" t="s">
        <v>482</v>
      </c>
      <c r="G219" s="30" t="s">
        <v>1951</v>
      </c>
      <c r="H219" s="23" t="str">
        <f>VLOOKUP(A219,'[2]실험실 명단(원본)'!$A$4:$J$791,9,0)</f>
        <v>전기/전자</v>
      </c>
      <c r="I219" s="23" t="str">
        <f>VLOOKUP(A219,'[2]실험실 명단(원본)'!$A$4:$J$791,10,0)</f>
        <v>23.94</v>
      </c>
      <c r="J219" s="193"/>
      <c r="K219" s="29" t="s">
        <v>480</v>
      </c>
      <c r="L219" s="32" t="s">
        <v>11</v>
      </c>
      <c r="M219" s="74" t="s">
        <v>3475</v>
      </c>
      <c r="N219" s="29" t="s">
        <v>3476</v>
      </c>
      <c r="O219" s="29" t="s">
        <v>3477</v>
      </c>
      <c r="P219" s="29" t="s">
        <v>1952</v>
      </c>
      <c r="Q219" s="32" t="s">
        <v>1426</v>
      </c>
      <c r="R219" s="74" t="s">
        <v>3478</v>
      </c>
      <c r="S219" s="29" t="s">
        <v>3479</v>
      </c>
      <c r="T219" s="29" t="s">
        <v>3480</v>
      </c>
      <c r="U219" s="34" t="s">
        <v>2635</v>
      </c>
      <c r="V219" s="29"/>
    </row>
    <row r="220" spans="1:22" s="12" customFormat="1" ht="26.25">
      <c r="A220" s="29" t="s">
        <v>478</v>
      </c>
      <c r="B220" s="29" t="s">
        <v>1573</v>
      </c>
      <c r="C220" s="29" t="s">
        <v>456</v>
      </c>
      <c r="D220" s="29" t="s">
        <v>445</v>
      </c>
      <c r="E220" s="29">
        <v>317</v>
      </c>
      <c r="F220" s="29" t="s">
        <v>479</v>
      </c>
      <c r="G220" s="30" t="s">
        <v>1953</v>
      </c>
      <c r="H220" s="23" t="str">
        <f>VLOOKUP(A220,'[2]실험실 명단(원본)'!$A$4:$J$791,9,0)</f>
        <v>전기/전자</v>
      </c>
      <c r="I220" s="23" t="str">
        <f>VLOOKUP(A220,'[2]실험실 명단(원본)'!$A$4:$J$791,10,0)</f>
        <v>53.32</v>
      </c>
      <c r="J220" s="193"/>
      <c r="K220" s="29" t="s">
        <v>480</v>
      </c>
      <c r="L220" s="32" t="s">
        <v>11</v>
      </c>
      <c r="M220" s="74" t="s">
        <v>3475</v>
      </c>
      <c r="N220" s="29" t="s">
        <v>3476</v>
      </c>
      <c r="O220" s="29" t="s">
        <v>3477</v>
      </c>
      <c r="P220" s="29" t="s">
        <v>1952</v>
      </c>
      <c r="Q220" s="32" t="s">
        <v>1426</v>
      </c>
      <c r="R220" s="74" t="s">
        <v>3478</v>
      </c>
      <c r="S220" s="29" t="s">
        <v>3479</v>
      </c>
      <c r="T220" s="29" t="s">
        <v>3480</v>
      </c>
      <c r="U220" s="34" t="s">
        <v>2635</v>
      </c>
      <c r="V220" s="29"/>
    </row>
    <row r="221" spans="1:22" s="99" customFormat="1" ht="26.25">
      <c r="A221" s="95" t="s">
        <v>3481</v>
      </c>
      <c r="B221" s="94" t="s">
        <v>1572</v>
      </c>
      <c r="C221" s="94" t="s">
        <v>298</v>
      </c>
      <c r="D221" s="94" t="s">
        <v>445</v>
      </c>
      <c r="E221" s="94" t="s">
        <v>1920</v>
      </c>
      <c r="F221" s="94" t="s">
        <v>3482</v>
      </c>
      <c r="G221" s="95" t="s">
        <v>1921</v>
      </c>
      <c r="H221" s="96" t="str">
        <f>VLOOKUP(A221,'[2]실험실 명단(원본)'!$A$4:$J$791,9,0)</f>
        <v>건축/환경</v>
      </c>
      <c r="I221" s="96" t="str">
        <f>VLOOKUP(A221,'[2]실험실 명단(원본)'!$A$4:$J$791,10,0)</f>
        <v>21.54</v>
      </c>
      <c r="J221" s="215"/>
      <c r="K221" s="94"/>
      <c r="L221" s="97"/>
      <c r="M221" s="98"/>
      <c r="N221" s="94"/>
      <c r="O221" s="94"/>
      <c r="P221" s="94"/>
      <c r="Q221" s="97"/>
      <c r="R221" s="216"/>
      <c r="S221" s="94"/>
      <c r="T221" s="94"/>
      <c r="U221" s="97" t="s">
        <v>2670</v>
      </c>
      <c r="V221" s="94" t="s">
        <v>2773</v>
      </c>
    </row>
    <row r="222" spans="1:22" s="12" customFormat="1" ht="26.25">
      <c r="A222" s="29" t="s">
        <v>476</v>
      </c>
      <c r="B222" s="29" t="s">
        <v>1573</v>
      </c>
      <c r="C222" s="29" t="s">
        <v>456</v>
      </c>
      <c r="D222" s="29" t="s">
        <v>445</v>
      </c>
      <c r="E222" s="29">
        <v>403</v>
      </c>
      <c r="F222" s="29" t="s">
        <v>477</v>
      </c>
      <c r="G222" s="30" t="s">
        <v>1954</v>
      </c>
      <c r="H222" s="23" t="str">
        <f>VLOOKUP(A222,'[2]실험실 명단(원본)'!$A$4:$J$791,9,0)</f>
        <v>전기/전자</v>
      </c>
      <c r="I222" s="23" t="str">
        <f>VLOOKUP(A222,'[2]실험실 명단(원본)'!$A$4:$J$791,10,0)</f>
        <v>95.76</v>
      </c>
      <c r="J222" s="193"/>
      <c r="K222" s="29" t="s">
        <v>458</v>
      </c>
      <c r="L222" s="32" t="s">
        <v>11</v>
      </c>
      <c r="M222" s="74" t="s">
        <v>3395</v>
      </c>
      <c r="N222" s="29" t="s">
        <v>3396</v>
      </c>
      <c r="O222" s="29" t="s">
        <v>3397</v>
      </c>
      <c r="P222" s="29" t="s">
        <v>3483</v>
      </c>
      <c r="Q222" s="32" t="s">
        <v>1426</v>
      </c>
      <c r="R222" s="74" t="s">
        <v>3484</v>
      </c>
      <c r="S222" s="29" t="s">
        <v>3485</v>
      </c>
      <c r="T222" s="29" t="s">
        <v>3486</v>
      </c>
      <c r="U222" s="34" t="s">
        <v>2635</v>
      </c>
      <c r="V222" s="29"/>
    </row>
    <row r="223" spans="1:22" s="12" customFormat="1" ht="26.25">
      <c r="A223" s="29" t="s">
        <v>474</v>
      </c>
      <c r="B223" s="29" t="s">
        <v>1572</v>
      </c>
      <c r="C223" s="29" t="s">
        <v>348</v>
      </c>
      <c r="D223" s="29" t="s">
        <v>445</v>
      </c>
      <c r="E223" s="29">
        <v>406</v>
      </c>
      <c r="F223" s="29" t="s">
        <v>475</v>
      </c>
      <c r="G223" s="30" t="s">
        <v>1955</v>
      </c>
      <c r="H223" s="23" t="str">
        <f>VLOOKUP(A223,'[2]실험실 명단(원본)'!$A$4:$J$791,9,0)</f>
        <v>건축/환경</v>
      </c>
      <c r="I223" s="23" t="str">
        <f>VLOOKUP(A223,'[2]실험실 명단(원본)'!$A$4:$J$791,10,0)</f>
        <v>56.12</v>
      </c>
      <c r="J223" s="208"/>
      <c r="K223" s="29" t="s">
        <v>1602</v>
      </c>
      <c r="L223" s="55" t="s">
        <v>11</v>
      </c>
      <c r="M223" s="74" t="s">
        <v>3223</v>
      </c>
      <c r="N223" s="29" t="s">
        <v>3224</v>
      </c>
      <c r="O223" s="29" t="s">
        <v>3225</v>
      </c>
      <c r="P223" s="29" t="s">
        <v>1956</v>
      </c>
      <c r="Q223" s="55" t="s">
        <v>10</v>
      </c>
      <c r="R223" s="74" t="s">
        <v>3226</v>
      </c>
      <c r="S223" s="70" t="s">
        <v>3227</v>
      </c>
      <c r="T223" s="29" t="s">
        <v>3228</v>
      </c>
      <c r="U223" s="55" t="s">
        <v>2635</v>
      </c>
      <c r="V223" s="29"/>
    </row>
    <row r="224" spans="1:22" s="12" customFormat="1" ht="26.25">
      <c r="A224" s="29" t="s">
        <v>472</v>
      </c>
      <c r="B224" s="29" t="s">
        <v>1572</v>
      </c>
      <c r="C224" s="29" t="s">
        <v>348</v>
      </c>
      <c r="D224" s="29" t="s">
        <v>445</v>
      </c>
      <c r="E224" s="29">
        <v>407</v>
      </c>
      <c r="F224" s="29" t="s">
        <v>473</v>
      </c>
      <c r="G224" s="30" t="s">
        <v>1957</v>
      </c>
      <c r="H224" s="23" t="str">
        <f>VLOOKUP(A224,'[2]실험실 명단(원본)'!$A$4:$J$791,9,0)</f>
        <v>건축/환경</v>
      </c>
      <c r="I224" s="23" t="str">
        <f>VLOOKUP(A224,'[2]실험실 명단(원본)'!$A$4:$J$791,10,0)</f>
        <v>23.94</v>
      </c>
      <c r="J224" s="208"/>
      <c r="K224" s="29" t="s">
        <v>1602</v>
      </c>
      <c r="L224" s="55" t="s">
        <v>11</v>
      </c>
      <c r="M224" s="74" t="s">
        <v>3223</v>
      </c>
      <c r="N224" s="29" t="s">
        <v>3224</v>
      </c>
      <c r="O224" s="29" t="s">
        <v>3225</v>
      </c>
      <c r="P224" s="29" t="s">
        <v>1956</v>
      </c>
      <c r="Q224" s="55" t="s">
        <v>10</v>
      </c>
      <c r="R224" s="74" t="s">
        <v>3226</v>
      </c>
      <c r="S224" s="70" t="s">
        <v>3227</v>
      </c>
      <c r="T224" s="29" t="s">
        <v>3228</v>
      </c>
      <c r="U224" s="55" t="s">
        <v>2635</v>
      </c>
      <c r="V224" s="29"/>
    </row>
    <row r="225" spans="1:22" s="12" customFormat="1" ht="26.25">
      <c r="A225" s="100" t="s">
        <v>470</v>
      </c>
      <c r="B225" s="29" t="s">
        <v>1572</v>
      </c>
      <c r="C225" s="29" t="s">
        <v>348</v>
      </c>
      <c r="D225" s="29" t="s">
        <v>445</v>
      </c>
      <c r="E225" s="29">
        <v>408</v>
      </c>
      <c r="F225" s="101" t="s">
        <v>471</v>
      </c>
      <c r="G225" s="30" t="s">
        <v>1958</v>
      </c>
      <c r="H225" s="23" t="str">
        <f>VLOOKUP(A225,'[2]실험실 명단(원본)'!$A$4:$J$791,9,0)</f>
        <v>건축/환경</v>
      </c>
      <c r="I225" s="23" t="str">
        <f>VLOOKUP(A225,'[2]실험실 명단(원본)'!$A$4:$J$791,10,0)</f>
        <v>47.88</v>
      </c>
      <c r="J225" s="208"/>
      <c r="K225" s="29" t="s">
        <v>1602</v>
      </c>
      <c r="L225" s="55" t="s">
        <v>11</v>
      </c>
      <c r="M225" s="74" t="s">
        <v>3223</v>
      </c>
      <c r="N225" s="29" t="s">
        <v>3224</v>
      </c>
      <c r="O225" s="29" t="s">
        <v>3225</v>
      </c>
      <c r="P225" s="29" t="s">
        <v>1956</v>
      </c>
      <c r="Q225" s="55" t="s">
        <v>10</v>
      </c>
      <c r="R225" s="74" t="s">
        <v>3226</v>
      </c>
      <c r="S225" s="70" t="s">
        <v>3227</v>
      </c>
      <c r="T225" s="29" t="s">
        <v>3228</v>
      </c>
      <c r="U225" s="55" t="s">
        <v>2635</v>
      </c>
      <c r="V225" s="29"/>
    </row>
    <row r="226" spans="1:22" s="12" customFormat="1" ht="26.25">
      <c r="A226" s="100" t="s">
        <v>468</v>
      </c>
      <c r="B226" s="29" t="s">
        <v>1572</v>
      </c>
      <c r="C226" s="29" t="s">
        <v>348</v>
      </c>
      <c r="D226" s="29" t="s">
        <v>445</v>
      </c>
      <c r="E226" s="29">
        <v>409</v>
      </c>
      <c r="F226" s="101" t="s">
        <v>469</v>
      </c>
      <c r="G226" s="30" t="s">
        <v>1959</v>
      </c>
      <c r="H226" s="23" t="str">
        <f>VLOOKUP(A226,'[2]실험실 명단(원본)'!$A$4:$J$791,9,0)</f>
        <v>건축/환경</v>
      </c>
      <c r="I226" s="23" t="str">
        <f>VLOOKUP(A226,'[2]실험실 명단(원본)'!$A$4:$J$791,10,0)</f>
        <v>47.88</v>
      </c>
      <c r="J226" s="208"/>
      <c r="K226" s="29" t="s">
        <v>1602</v>
      </c>
      <c r="L226" s="55" t="s">
        <v>11</v>
      </c>
      <c r="M226" s="74" t="s">
        <v>3223</v>
      </c>
      <c r="N226" s="29" t="s">
        <v>3224</v>
      </c>
      <c r="O226" s="29" t="s">
        <v>3225</v>
      </c>
      <c r="P226" s="29" t="s">
        <v>1956</v>
      </c>
      <c r="Q226" s="55" t="s">
        <v>10</v>
      </c>
      <c r="R226" s="74" t="s">
        <v>3226</v>
      </c>
      <c r="S226" s="70" t="s">
        <v>3227</v>
      </c>
      <c r="T226" s="29" t="s">
        <v>3228</v>
      </c>
      <c r="U226" s="55" t="s">
        <v>2635</v>
      </c>
      <c r="V226" s="29"/>
    </row>
    <row r="227" spans="1:22" s="12" customFormat="1" ht="26.25">
      <c r="A227" s="100" t="s">
        <v>466</v>
      </c>
      <c r="B227" s="29" t="s">
        <v>1572</v>
      </c>
      <c r="C227" s="29" t="s">
        <v>348</v>
      </c>
      <c r="D227" s="29" t="s">
        <v>445</v>
      </c>
      <c r="E227" s="29">
        <v>410</v>
      </c>
      <c r="F227" s="101" t="s">
        <v>467</v>
      </c>
      <c r="G227" s="30" t="s">
        <v>1960</v>
      </c>
      <c r="H227" s="23" t="str">
        <f>VLOOKUP(A227,'[2]실험실 명단(원본)'!$A$4:$J$791,9,0)</f>
        <v>건축/환경</v>
      </c>
      <c r="I227" s="23" t="str">
        <f>VLOOKUP(A227,'[2]실험실 명단(원본)'!$A$4:$J$791,10,0)</f>
        <v>47.88</v>
      </c>
      <c r="J227" s="208"/>
      <c r="K227" s="29" t="s">
        <v>1602</v>
      </c>
      <c r="L227" s="55" t="s">
        <v>11</v>
      </c>
      <c r="M227" s="74" t="s">
        <v>3223</v>
      </c>
      <c r="N227" s="29" t="s">
        <v>3224</v>
      </c>
      <c r="O227" s="29" t="s">
        <v>3225</v>
      </c>
      <c r="P227" s="29" t="s">
        <v>1956</v>
      </c>
      <c r="Q227" s="55" t="s">
        <v>10</v>
      </c>
      <c r="R227" s="74" t="s">
        <v>3226</v>
      </c>
      <c r="S227" s="70" t="s">
        <v>3227</v>
      </c>
      <c r="T227" s="29" t="s">
        <v>3228</v>
      </c>
      <c r="U227" s="55" t="s">
        <v>2635</v>
      </c>
      <c r="V227" s="29"/>
    </row>
    <row r="228" spans="1:22" s="12" customFormat="1" ht="26.25">
      <c r="A228" s="100" t="s">
        <v>464</v>
      </c>
      <c r="B228" s="29" t="s">
        <v>1572</v>
      </c>
      <c r="C228" s="29" t="s">
        <v>348</v>
      </c>
      <c r="D228" s="29" t="s">
        <v>445</v>
      </c>
      <c r="E228" s="29">
        <v>411</v>
      </c>
      <c r="F228" s="101" t="s">
        <v>465</v>
      </c>
      <c r="G228" s="30" t="s">
        <v>1961</v>
      </c>
      <c r="H228" s="23" t="str">
        <f>VLOOKUP(A228,'[2]실험실 명단(원본)'!$A$4:$J$791,9,0)</f>
        <v>건축/환경</v>
      </c>
      <c r="I228" s="23" t="str">
        <f>VLOOKUP(A228,'[2]실험실 명단(원본)'!$A$4:$J$791,10,0)</f>
        <v>47.87</v>
      </c>
      <c r="J228" s="208"/>
      <c r="K228" s="29" t="s">
        <v>1602</v>
      </c>
      <c r="L228" s="55" t="s">
        <v>11</v>
      </c>
      <c r="M228" s="74" t="s">
        <v>3223</v>
      </c>
      <c r="N228" s="29" t="s">
        <v>3224</v>
      </c>
      <c r="O228" s="29" t="s">
        <v>3225</v>
      </c>
      <c r="P228" s="29" t="s">
        <v>1956</v>
      </c>
      <c r="Q228" s="55" t="s">
        <v>10</v>
      </c>
      <c r="R228" s="74" t="s">
        <v>3226</v>
      </c>
      <c r="S228" s="70" t="s">
        <v>3227</v>
      </c>
      <c r="T228" s="29" t="s">
        <v>3228</v>
      </c>
      <c r="U228" s="55" t="s">
        <v>2635</v>
      </c>
      <c r="V228" s="29"/>
    </row>
    <row r="229" spans="1:22" s="12" customFormat="1" ht="26.25">
      <c r="A229" s="100" t="s">
        <v>462</v>
      </c>
      <c r="B229" s="29" t="s">
        <v>1572</v>
      </c>
      <c r="C229" s="29" t="s">
        <v>348</v>
      </c>
      <c r="D229" s="29" t="s">
        <v>445</v>
      </c>
      <c r="E229" s="29">
        <v>412</v>
      </c>
      <c r="F229" s="101" t="s">
        <v>463</v>
      </c>
      <c r="G229" s="30" t="s">
        <v>1962</v>
      </c>
      <c r="H229" s="23" t="str">
        <f>VLOOKUP(A229,'[2]실험실 명단(원본)'!$A$4:$J$791,9,0)</f>
        <v>건축/환경</v>
      </c>
      <c r="I229" s="23" t="str">
        <f>VLOOKUP(A229,'[2]실험실 명단(원본)'!$A$4:$J$791,10,0)</f>
        <v>52.64</v>
      </c>
      <c r="J229" s="208"/>
      <c r="K229" s="29" t="s">
        <v>1602</v>
      </c>
      <c r="L229" s="55" t="s">
        <v>11</v>
      </c>
      <c r="M229" s="74" t="s">
        <v>3223</v>
      </c>
      <c r="N229" s="29" t="s">
        <v>3224</v>
      </c>
      <c r="O229" s="29" t="s">
        <v>3225</v>
      </c>
      <c r="P229" s="29" t="s">
        <v>1956</v>
      </c>
      <c r="Q229" s="55" t="s">
        <v>10</v>
      </c>
      <c r="R229" s="74" t="s">
        <v>3226</v>
      </c>
      <c r="S229" s="70" t="s">
        <v>3227</v>
      </c>
      <c r="T229" s="29" t="s">
        <v>3228</v>
      </c>
      <c r="U229" s="55" t="s">
        <v>2635</v>
      </c>
      <c r="V229" s="29"/>
    </row>
    <row r="230" spans="1:22" s="12" customFormat="1" ht="26.25">
      <c r="A230" s="29" t="s">
        <v>459</v>
      </c>
      <c r="B230" s="29" t="s">
        <v>1573</v>
      </c>
      <c r="C230" s="29" t="s">
        <v>47</v>
      </c>
      <c r="D230" s="29" t="s">
        <v>445</v>
      </c>
      <c r="E230" s="29">
        <v>520</v>
      </c>
      <c r="F230" s="29" t="s">
        <v>460</v>
      </c>
      <c r="G230" s="30" t="s">
        <v>1963</v>
      </c>
      <c r="H230" s="23" t="str">
        <f>VLOOKUP(A230,'[2]실험실 명단(원본)'!$A$4:$J$791,9,0)</f>
        <v>전기/전자</v>
      </c>
      <c r="I230" s="23" t="str">
        <f>VLOOKUP(A230,'[2]실험실 명단(원본)'!$A$4:$J$791,10,0)</f>
        <v>42.56</v>
      </c>
      <c r="J230" s="194"/>
      <c r="K230" s="29" t="s">
        <v>461</v>
      </c>
      <c r="L230" s="32" t="s">
        <v>11</v>
      </c>
      <c r="M230" s="39" t="s">
        <v>3487</v>
      </c>
      <c r="N230" s="29" t="s">
        <v>3488</v>
      </c>
      <c r="O230" s="29" t="s">
        <v>3489</v>
      </c>
      <c r="P230" s="29" t="s">
        <v>1964</v>
      </c>
      <c r="Q230" s="32" t="s">
        <v>1426</v>
      </c>
      <c r="R230" s="39" t="s">
        <v>3490</v>
      </c>
      <c r="S230" s="29" t="s">
        <v>3491</v>
      </c>
      <c r="T230" s="29" t="s">
        <v>3492</v>
      </c>
      <c r="U230" s="34" t="s">
        <v>2635</v>
      </c>
      <c r="V230" s="29"/>
    </row>
    <row r="231" spans="1:22" s="12" customFormat="1" ht="26.25">
      <c r="A231" s="40" t="s">
        <v>3493</v>
      </c>
      <c r="B231" s="29" t="s">
        <v>1573</v>
      </c>
      <c r="C231" s="29" t="s">
        <v>47</v>
      </c>
      <c r="D231" s="29" t="s">
        <v>445</v>
      </c>
      <c r="E231" s="29">
        <v>515</v>
      </c>
      <c r="F231" s="40" t="s">
        <v>3494</v>
      </c>
      <c r="G231" s="30" t="s">
        <v>1965</v>
      </c>
      <c r="H231" s="23" t="str">
        <f>VLOOKUP(A231,'[2]실험실 명단(원본)'!$A$4:$J$791,9,0)</f>
        <v>전기/전자</v>
      </c>
      <c r="I231" s="23" t="str">
        <f>VLOOKUP(A231,'[2]실험실 명단(원본)'!$A$4:$J$791,10,0)</f>
        <v>74</v>
      </c>
      <c r="J231" s="194"/>
      <c r="K231" s="29" t="s">
        <v>461</v>
      </c>
      <c r="L231" s="32" t="s">
        <v>11</v>
      </c>
      <c r="M231" s="39" t="s">
        <v>3487</v>
      </c>
      <c r="N231" s="29" t="s">
        <v>3488</v>
      </c>
      <c r="O231" s="29" t="s">
        <v>3489</v>
      </c>
      <c r="P231" s="29" t="s">
        <v>1964</v>
      </c>
      <c r="Q231" s="32" t="s">
        <v>1426</v>
      </c>
      <c r="R231" s="39" t="s">
        <v>3490</v>
      </c>
      <c r="S231" s="29" t="s">
        <v>3491</v>
      </c>
      <c r="T231" s="29" t="s">
        <v>3492</v>
      </c>
      <c r="U231" s="34" t="s">
        <v>2635</v>
      </c>
      <c r="V231" s="29"/>
    </row>
    <row r="232" spans="1:22" s="12" customFormat="1" ht="26.25">
      <c r="A232" s="29" t="s">
        <v>452</v>
      </c>
      <c r="B232" s="29" t="s">
        <v>1573</v>
      </c>
      <c r="C232" s="29" t="s">
        <v>125</v>
      </c>
      <c r="D232" s="29" t="s">
        <v>445</v>
      </c>
      <c r="E232" s="29">
        <v>619</v>
      </c>
      <c r="F232" s="29" t="s">
        <v>453</v>
      </c>
      <c r="G232" s="30" t="s">
        <v>1966</v>
      </c>
      <c r="H232" s="23" t="str">
        <f>VLOOKUP(A232,'[2]실험실 명단(원본)'!$A$4:$J$791,9,0)</f>
        <v>전기/전자</v>
      </c>
      <c r="I232" s="23" t="str">
        <f>VLOOKUP(A232,'[2]실험실 명단(원본)'!$A$4:$J$791,10,0)</f>
        <v>21.66</v>
      </c>
      <c r="J232" s="194"/>
      <c r="K232" s="29" t="s">
        <v>2842</v>
      </c>
      <c r="L232" s="32" t="s">
        <v>11</v>
      </c>
      <c r="M232" s="29" t="s">
        <v>2843</v>
      </c>
      <c r="N232" s="29" t="s">
        <v>2844</v>
      </c>
      <c r="O232" s="29" t="s">
        <v>2845</v>
      </c>
      <c r="P232" s="29" t="s">
        <v>2846</v>
      </c>
      <c r="Q232" s="32" t="s">
        <v>1426</v>
      </c>
      <c r="R232" s="29" t="s">
        <v>2847</v>
      </c>
      <c r="S232" s="29" t="s">
        <v>2844</v>
      </c>
      <c r="T232" s="29" t="s">
        <v>2848</v>
      </c>
      <c r="U232" s="34" t="s">
        <v>2635</v>
      </c>
      <c r="V232" s="29"/>
    </row>
    <row r="233" spans="1:22" s="12" customFormat="1" ht="26.25">
      <c r="A233" s="29" t="s">
        <v>450</v>
      </c>
      <c r="B233" s="29" t="s">
        <v>1573</v>
      </c>
      <c r="C233" s="29" t="s">
        <v>125</v>
      </c>
      <c r="D233" s="29" t="s">
        <v>445</v>
      </c>
      <c r="E233" s="29">
        <v>621</v>
      </c>
      <c r="F233" s="29" t="s">
        <v>451</v>
      </c>
      <c r="G233" s="30" t="s">
        <v>1967</v>
      </c>
      <c r="H233" s="23" t="str">
        <f>VLOOKUP(A233,'[2]실험실 명단(원본)'!$A$4:$J$791,9,0)</f>
        <v>전기/전자</v>
      </c>
      <c r="I233" s="23" t="str">
        <f>VLOOKUP(A233,'[2]실험실 명단(원본)'!$A$4:$J$791,10,0)</f>
        <v>43.32</v>
      </c>
      <c r="J233" s="194"/>
      <c r="K233" s="29" t="s">
        <v>1453</v>
      </c>
      <c r="L233" s="32" t="s">
        <v>11</v>
      </c>
      <c r="M233" s="74" t="s">
        <v>2872</v>
      </c>
      <c r="N233" s="29" t="s">
        <v>2873</v>
      </c>
      <c r="O233" s="29" t="s">
        <v>2874</v>
      </c>
      <c r="P233" s="36" t="s">
        <v>3158</v>
      </c>
      <c r="Q233" s="32" t="s">
        <v>10</v>
      </c>
      <c r="R233" s="156" t="s">
        <v>3159</v>
      </c>
      <c r="S233" s="36" t="s">
        <v>2873</v>
      </c>
      <c r="T233" s="36" t="s">
        <v>3160</v>
      </c>
      <c r="U233" s="34" t="s">
        <v>2635</v>
      </c>
      <c r="V233" s="29"/>
    </row>
    <row r="234" spans="1:22" s="12" customFormat="1" ht="26.25">
      <c r="A234" s="100" t="s">
        <v>455</v>
      </c>
      <c r="B234" s="29" t="s">
        <v>1573</v>
      </c>
      <c r="C234" s="29" t="s">
        <v>456</v>
      </c>
      <c r="D234" s="29" t="s">
        <v>445</v>
      </c>
      <c r="E234" s="29">
        <v>608</v>
      </c>
      <c r="F234" s="101" t="s">
        <v>457</v>
      </c>
      <c r="G234" s="30" t="s">
        <v>1968</v>
      </c>
      <c r="H234" s="23" t="str">
        <f>VLOOKUP(A234,'[2]실험실 명단(원본)'!$A$4:$J$791,9,0)</f>
        <v>전기/전자</v>
      </c>
      <c r="I234" s="23" t="str">
        <f>VLOOKUP(A234,'[2]실험실 명단(원본)'!$A$4:$J$791,10,0)</f>
        <v>72.96</v>
      </c>
      <c r="J234" s="194"/>
      <c r="K234" s="29" t="s">
        <v>458</v>
      </c>
      <c r="L234" s="32" t="s">
        <v>11</v>
      </c>
      <c r="M234" s="74" t="s">
        <v>3395</v>
      </c>
      <c r="N234" s="29" t="s">
        <v>3396</v>
      </c>
      <c r="O234" s="29" t="s">
        <v>3397</v>
      </c>
      <c r="P234" s="29" t="s">
        <v>1925</v>
      </c>
      <c r="Q234" s="32" t="s">
        <v>37</v>
      </c>
      <c r="R234" s="74" t="s">
        <v>3398</v>
      </c>
      <c r="S234" s="29" t="s">
        <v>3399</v>
      </c>
      <c r="T234" s="29" t="s">
        <v>3400</v>
      </c>
      <c r="U234" s="34" t="s">
        <v>2635</v>
      </c>
      <c r="V234" s="29"/>
    </row>
    <row r="235" spans="1:22" s="12" customFormat="1" ht="26.25">
      <c r="A235" s="40" t="s">
        <v>3495</v>
      </c>
      <c r="B235" s="29" t="s">
        <v>1573</v>
      </c>
      <c r="C235" s="29" t="s">
        <v>47</v>
      </c>
      <c r="D235" s="29" t="s">
        <v>445</v>
      </c>
      <c r="E235" s="29">
        <v>614</v>
      </c>
      <c r="F235" s="40" t="s">
        <v>3496</v>
      </c>
      <c r="G235" s="30" t="s">
        <v>1969</v>
      </c>
      <c r="H235" s="23" t="str">
        <f>VLOOKUP(A235,'[2]실험실 명단(원본)'!$A$4:$J$791,9,0)</f>
        <v>전기/전자</v>
      </c>
      <c r="I235" s="23" t="str">
        <f>VLOOKUP(A235,'[2]실험실 명단(원본)'!$A$4:$J$791,10,0)</f>
        <v>24.32</v>
      </c>
      <c r="J235" s="194"/>
      <c r="K235" s="29" t="s">
        <v>461</v>
      </c>
      <c r="L235" s="32" t="s">
        <v>11</v>
      </c>
      <c r="M235" s="39" t="s">
        <v>3487</v>
      </c>
      <c r="N235" s="29" t="s">
        <v>3488</v>
      </c>
      <c r="O235" s="29" t="s">
        <v>3489</v>
      </c>
      <c r="P235" s="29" t="s">
        <v>1964</v>
      </c>
      <c r="Q235" s="32" t="s">
        <v>1426</v>
      </c>
      <c r="R235" s="39" t="s">
        <v>3490</v>
      </c>
      <c r="S235" s="29" t="s">
        <v>3491</v>
      </c>
      <c r="T235" s="29" t="s">
        <v>3492</v>
      </c>
      <c r="U235" s="34" t="s">
        <v>2635</v>
      </c>
      <c r="V235" s="29"/>
    </row>
    <row r="236" spans="1:22" s="12" customFormat="1" ht="26.25">
      <c r="A236" s="29" t="s">
        <v>444</v>
      </c>
      <c r="B236" s="29" t="s">
        <v>1576</v>
      </c>
      <c r="C236" s="29" t="s">
        <v>119</v>
      </c>
      <c r="D236" s="29" t="s">
        <v>445</v>
      </c>
      <c r="E236" s="29">
        <v>713</v>
      </c>
      <c r="F236" s="29" t="s">
        <v>446</v>
      </c>
      <c r="G236" s="30" t="s">
        <v>1970</v>
      </c>
      <c r="H236" s="23" t="str">
        <f>VLOOKUP(A236,'[2]실험실 명단(원본)'!$A$4:$J$791,9,0)</f>
        <v>기타(컴퓨터)</v>
      </c>
      <c r="I236" s="23" t="str">
        <f>VLOOKUP(A236,'[2]실험실 명단(원본)'!$A$4:$J$791,10,0)</f>
        <v>23.94</v>
      </c>
      <c r="J236" s="194"/>
      <c r="K236" s="29" t="s">
        <v>447</v>
      </c>
      <c r="L236" s="55" t="s">
        <v>11</v>
      </c>
      <c r="M236" s="29" t="s">
        <v>3497</v>
      </c>
      <c r="N236" s="29">
        <v>1088</v>
      </c>
      <c r="O236" s="29" t="s">
        <v>3498</v>
      </c>
      <c r="P236" s="29" t="s">
        <v>1971</v>
      </c>
      <c r="Q236" s="55" t="s">
        <v>10</v>
      </c>
      <c r="R236" s="29" t="s">
        <v>3499</v>
      </c>
      <c r="S236" s="29">
        <v>1088</v>
      </c>
      <c r="T236" s="29" t="s">
        <v>3500</v>
      </c>
      <c r="U236" s="57" t="s">
        <v>2635</v>
      </c>
      <c r="V236" s="29"/>
    </row>
    <row r="237" spans="1:22" s="12" customFormat="1" ht="26.25">
      <c r="A237" s="100" t="s">
        <v>567</v>
      </c>
      <c r="B237" s="29" t="s">
        <v>523</v>
      </c>
      <c r="C237" s="29" t="s">
        <v>555</v>
      </c>
      <c r="D237" s="29" t="s">
        <v>525</v>
      </c>
      <c r="E237" s="29">
        <v>101</v>
      </c>
      <c r="F237" s="101" t="s">
        <v>568</v>
      </c>
      <c r="G237" s="30" t="s">
        <v>1972</v>
      </c>
      <c r="H237" s="23" t="str">
        <f>VLOOKUP(A237,'[2]실험실 명단(원본)'!$A$4:$J$791,9,0)</f>
        <v>기타(식품)</v>
      </c>
      <c r="I237" s="23" t="str">
        <f>VLOOKUP(A237,'[2]실험실 명단(원본)'!$A$4:$J$791,10,0)</f>
        <v>117.27</v>
      </c>
      <c r="J237" s="193"/>
      <c r="K237" s="29" t="s">
        <v>569</v>
      </c>
      <c r="L237" s="32" t="s">
        <v>11</v>
      </c>
      <c r="M237" s="133" t="s">
        <v>3501</v>
      </c>
      <c r="N237" s="29" t="s">
        <v>3502</v>
      </c>
      <c r="O237" s="29" t="s">
        <v>3503</v>
      </c>
      <c r="P237" s="29" t="s">
        <v>1973</v>
      </c>
      <c r="Q237" s="32" t="s">
        <v>10</v>
      </c>
      <c r="R237" s="133" t="s">
        <v>3504</v>
      </c>
      <c r="S237" s="29" t="s">
        <v>3502</v>
      </c>
      <c r="T237" s="29" t="s">
        <v>3505</v>
      </c>
      <c r="U237" s="34" t="s">
        <v>2635</v>
      </c>
      <c r="V237" s="29"/>
    </row>
    <row r="238" spans="1:22" s="12" customFormat="1" ht="26.25">
      <c r="A238" s="100" t="s">
        <v>565</v>
      </c>
      <c r="B238" s="29" t="s">
        <v>523</v>
      </c>
      <c r="C238" s="29" t="s">
        <v>555</v>
      </c>
      <c r="D238" s="29" t="s">
        <v>525</v>
      </c>
      <c r="E238" s="29">
        <v>103</v>
      </c>
      <c r="F238" s="210" t="s">
        <v>3506</v>
      </c>
      <c r="G238" s="30" t="s">
        <v>1974</v>
      </c>
      <c r="H238" s="23" t="str">
        <f>VLOOKUP(A238,'[2]실험실 명단(원본)'!$A$4:$J$791,9,0)</f>
        <v>기타(식품)</v>
      </c>
      <c r="I238" s="23" t="str">
        <f>VLOOKUP(A238,'[2]실험실 명단(원본)'!$A$4:$J$791,10,0)</f>
        <v>116.64</v>
      </c>
      <c r="J238" s="193"/>
      <c r="K238" s="29" t="s">
        <v>566</v>
      </c>
      <c r="L238" s="32" t="s">
        <v>11</v>
      </c>
      <c r="M238" s="74" t="s">
        <v>3507</v>
      </c>
      <c r="N238" s="29" t="s">
        <v>3508</v>
      </c>
      <c r="O238" s="217" t="s">
        <v>3509</v>
      </c>
      <c r="P238" s="29" t="s">
        <v>3510</v>
      </c>
      <c r="Q238" s="32" t="s">
        <v>10</v>
      </c>
      <c r="R238" s="74" t="s">
        <v>3511</v>
      </c>
      <c r="S238" s="29" t="s">
        <v>3512</v>
      </c>
      <c r="T238" s="217" t="s">
        <v>3513</v>
      </c>
      <c r="U238" s="34" t="s">
        <v>2670</v>
      </c>
      <c r="V238" s="29"/>
    </row>
    <row r="239" spans="1:22" s="12" customFormat="1" ht="26.25">
      <c r="A239" s="150" t="s">
        <v>563</v>
      </c>
      <c r="B239" s="29" t="s">
        <v>523</v>
      </c>
      <c r="C239" s="29" t="s">
        <v>555</v>
      </c>
      <c r="D239" s="29" t="s">
        <v>525</v>
      </c>
      <c r="E239" s="29">
        <v>201</v>
      </c>
      <c r="F239" s="151" t="s">
        <v>564</v>
      </c>
      <c r="G239" s="30" t="s">
        <v>1975</v>
      </c>
      <c r="H239" s="23" t="str">
        <f>VLOOKUP(A239,'[2]실험실 명단(원본)'!$A$4:$J$791,9,0)</f>
        <v>기타(식품)</v>
      </c>
      <c r="I239" s="23" t="str">
        <f>VLOOKUP(A239,'[2]실험실 명단(원본)'!$A$4:$J$791,10,0)</f>
        <v>75.74</v>
      </c>
      <c r="J239" s="193"/>
      <c r="K239" s="29" t="s">
        <v>566</v>
      </c>
      <c r="L239" s="32" t="s">
        <v>11</v>
      </c>
      <c r="M239" s="74" t="s">
        <v>3507</v>
      </c>
      <c r="N239" s="29" t="s">
        <v>3508</v>
      </c>
      <c r="O239" s="217" t="s">
        <v>3509</v>
      </c>
      <c r="P239" s="29" t="s">
        <v>3510</v>
      </c>
      <c r="Q239" s="32" t="s">
        <v>10</v>
      </c>
      <c r="R239" s="74" t="s">
        <v>3511</v>
      </c>
      <c r="S239" s="29" t="s">
        <v>3512</v>
      </c>
      <c r="T239" s="217" t="s">
        <v>3513</v>
      </c>
      <c r="U239" s="34" t="s">
        <v>2635</v>
      </c>
      <c r="V239" s="29"/>
    </row>
    <row r="240" spans="1:22" s="12" customFormat="1" ht="26.25">
      <c r="A240" s="150" t="s">
        <v>561</v>
      </c>
      <c r="B240" s="29" t="s">
        <v>523</v>
      </c>
      <c r="C240" s="29" t="s">
        <v>555</v>
      </c>
      <c r="D240" s="29" t="s">
        <v>525</v>
      </c>
      <c r="E240" s="29">
        <v>202</v>
      </c>
      <c r="F240" s="151" t="s">
        <v>562</v>
      </c>
      <c r="G240" s="30" t="s">
        <v>1977</v>
      </c>
      <c r="H240" s="23" t="str">
        <f>VLOOKUP(A240,'[2]실험실 명단(원본)'!$A$4:$J$791,9,0)</f>
        <v>기타(식품)</v>
      </c>
      <c r="I240" s="23" t="str">
        <f>VLOOKUP(A240,'[2]실험실 명단(원본)'!$A$4:$J$791,10,0)</f>
        <v>32.67</v>
      </c>
      <c r="J240" s="193"/>
      <c r="K240" s="29" t="s">
        <v>566</v>
      </c>
      <c r="L240" s="32" t="s">
        <v>11</v>
      </c>
      <c r="M240" s="74" t="s">
        <v>3507</v>
      </c>
      <c r="N240" s="29" t="s">
        <v>3508</v>
      </c>
      <c r="O240" s="217" t="s">
        <v>3509</v>
      </c>
      <c r="P240" s="29" t="s">
        <v>3510</v>
      </c>
      <c r="Q240" s="32" t="s">
        <v>10</v>
      </c>
      <c r="R240" s="74" t="s">
        <v>3511</v>
      </c>
      <c r="S240" s="29" t="s">
        <v>3512</v>
      </c>
      <c r="T240" s="217" t="s">
        <v>3513</v>
      </c>
      <c r="U240" s="34" t="s">
        <v>2635</v>
      </c>
      <c r="V240" s="29"/>
    </row>
    <row r="241" spans="1:22" s="12" customFormat="1" ht="26.25">
      <c r="A241" s="100" t="s">
        <v>560</v>
      </c>
      <c r="B241" s="29" t="s">
        <v>523</v>
      </c>
      <c r="C241" s="29" t="s">
        <v>555</v>
      </c>
      <c r="D241" s="29" t="s">
        <v>525</v>
      </c>
      <c r="E241" s="29">
        <v>205</v>
      </c>
      <c r="F241" s="101" t="s">
        <v>3514</v>
      </c>
      <c r="G241" s="30" t="s">
        <v>1978</v>
      </c>
      <c r="H241" s="23" t="str">
        <f>VLOOKUP(A241,'[2]실험실 명단(원본)'!$A$4:$J$791,9,0)</f>
        <v>기타(식품)</v>
      </c>
      <c r="I241" s="23" t="str">
        <f>VLOOKUP(A241,'[2]실험실 명단(원본)'!$A$4:$J$791,10,0)</f>
        <v>119.46</v>
      </c>
      <c r="J241" s="193"/>
      <c r="K241" s="29" t="s">
        <v>3515</v>
      </c>
      <c r="L241" s="32" t="s">
        <v>11</v>
      </c>
      <c r="M241" s="74" t="s">
        <v>3516</v>
      </c>
      <c r="N241" s="29" t="s">
        <v>3517</v>
      </c>
      <c r="O241" s="29" t="s">
        <v>3518</v>
      </c>
      <c r="P241" s="29" t="s">
        <v>1979</v>
      </c>
      <c r="Q241" s="32" t="s">
        <v>10</v>
      </c>
      <c r="R241" s="74" t="s">
        <v>3519</v>
      </c>
      <c r="S241" s="29" t="s">
        <v>3520</v>
      </c>
      <c r="T241" s="29" t="s">
        <v>3521</v>
      </c>
      <c r="U241" s="34" t="s">
        <v>2635</v>
      </c>
      <c r="V241" s="29"/>
    </row>
    <row r="242" spans="1:22" s="12" customFormat="1" ht="26.25">
      <c r="A242" s="100" t="s">
        <v>557</v>
      </c>
      <c r="B242" s="29" t="s">
        <v>523</v>
      </c>
      <c r="C242" s="29" t="s">
        <v>555</v>
      </c>
      <c r="D242" s="29" t="s">
        <v>525</v>
      </c>
      <c r="E242" s="29">
        <v>207</v>
      </c>
      <c r="F242" s="101" t="s">
        <v>558</v>
      </c>
      <c r="G242" s="30" t="s">
        <v>1980</v>
      </c>
      <c r="H242" s="23" t="str">
        <f>VLOOKUP(A242,'[2]실험실 명단(원본)'!$A$4:$J$791,9,0)</f>
        <v>기타(식품)</v>
      </c>
      <c r="I242" s="23" t="str">
        <f>VLOOKUP(A242,'[2]실험실 명단(원본)'!$A$4:$J$791,10,0)</f>
        <v>115.83</v>
      </c>
      <c r="J242" s="193"/>
      <c r="K242" s="29" t="s">
        <v>559</v>
      </c>
      <c r="L242" s="29" t="s">
        <v>11</v>
      </c>
      <c r="M242" s="115" t="s">
        <v>3522</v>
      </c>
      <c r="N242" s="29" t="s">
        <v>3523</v>
      </c>
      <c r="O242" s="29" t="s">
        <v>3524</v>
      </c>
      <c r="P242" s="29" t="s">
        <v>3525</v>
      </c>
      <c r="Q242" s="218" t="s">
        <v>10</v>
      </c>
      <c r="R242" s="74" t="s">
        <v>3526</v>
      </c>
      <c r="S242" s="29" t="s">
        <v>3527</v>
      </c>
      <c r="T242" s="29" t="s">
        <v>3528</v>
      </c>
      <c r="U242" s="34" t="s">
        <v>2635</v>
      </c>
      <c r="V242" s="29"/>
    </row>
    <row r="243" spans="1:22" s="12" customFormat="1" ht="26.25">
      <c r="A243" s="100" t="s">
        <v>554</v>
      </c>
      <c r="B243" s="29" t="s">
        <v>523</v>
      </c>
      <c r="C243" s="29" t="s">
        <v>555</v>
      </c>
      <c r="D243" s="29" t="s">
        <v>525</v>
      </c>
      <c r="E243" s="29">
        <v>208</v>
      </c>
      <c r="F243" s="101" t="s">
        <v>556</v>
      </c>
      <c r="G243" s="30" t="s">
        <v>1981</v>
      </c>
      <c r="H243" s="23" t="str">
        <f>VLOOKUP(A243,'[2]실험실 명단(원본)'!$A$4:$J$791,9,0)</f>
        <v>기타(식품)</v>
      </c>
      <c r="I243" s="23" t="str">
        <f>VLOOKUP(A243,'[2]실험실 명단(원본)'!$A$4:$J$791,10,0)</f>
        <v>120.34</v>
      </c>
      <c r="J243" s="193"/>
      <c r="K243" s="29" t="s">
        <v>3529</v>
      </c>
      <c r="L243" s="218" t="s">
        <v>11</v>
      </c>
      <c r="M243" s="74" t="s">
        <v>3530</v>
      </c>
      <c r="N243" s="36" t="s">
        <v>3531</v>
      </c>
      <c r="O243" s="36" t="s">
        <v>3532</v>
      </c>
      <c r="P243" s="29" t="s">
        <v>240</v>
      </c>
      <c r="Q243" s="218" t="s">
        <v>10</v>
      </c>
      <c r="R243" s="133" t="s">
        <v>3533</v>
      </c>
      <c r="S243" s="59" t="s">
        <v>3534</v>
      </c>
      <c r="T243" s="58" t="s">
        <v>3535</v>
      </c>
      <c r="U243" s="34" t="s">
        <v>2635</v>
      </c>
      <c r="V243" s="29"/>
    </row>
    <row r="244" spans="1:22" s="12" customFormat="1" ht="26.25">
      <c r="A244" s="100" t="s">
        <v>552</v>
      </c>
      <c r="B244" s="29" t="s">
        <v>523</v>
      </c>
      <c r="C244" s="29" t="s">
        <v>539</v>
      </c>
      <c r="D244" s="29" t="s">
        <v>525</v>
      </c>
      <c r="E244" s="29">
        <v>301</v>
      </c>
      <c r="F244" s="101" t="s">
        <v>553</v>
      </c>
      <c r="G244" s="30" t="s">
        <v>1982</v>
      </c>
      <c r="H244" s="23" t="str">
        <f>VLOOKUP(A244,'[2]실험실 명단(원본)'!$A$4:$J$791,9,0)</f>
        <v>기타(의류)</v>
      </c>
      <c r="I244" s="23" t="str">
        <f>VLOOKUP(A244,'[2]실험실 명단(원본)'!$A$4:$J$791,10,0)</f>
        <v>98.58</v>
      </c>
      <c r="J244" s="193"/>
      <c r="K244" s="29" t="s">
        <v>547</v>
      </c>
      <c r="L244" s="32" t="s">
        <v>11</v>
      </c>
      <c r="M244" s="74" t="s">
        <v>3536</v>
      </c>
      <c r="N244" s="29" t="s">
        <v>3537</v>
      </c>
      <c r="O244" s="29" t="s">
        <v>3538</v>
      </c>
      <c r="P244" s="29" t="s">
        <v>1983</v>
      </c>
      <c r="Q244" s="32" t="s">
        <v>1426</v>
      </c>
      <c r="R244" s="74" t="s">
        <v>3539</v>
      </c>
      <c r="S244" s="29" t="s">
        <v>136</v>
      </c>
      <c r="T244" s="29" t="s">
        <v>3540</v>
      </c>
      <c r="U244" s="34" t="s">
        <v>2635</v>
      </c>
      <c r="V244" s="29"/>
    </row>
    <row r="245" spans="1:22" s="12" customFormat="1" ht="26.25">
      <c r="A245" s="100" t="s">
        <v>550</v>
      </c>
      <c r="B245" s="29" t="s">
        <v>523</v>
      </c>
      <c r="C245" s="29" t="s">
        <v>539</v>
      </c>
      <c r="D245" s="29" t="s">
        <v>525</v>
      </c>
      <c r="E245" s="29">
        <v>304</v>
      </c>
      <c r="F245" s="101" t="s">
        <v>551</v>
      </c>
      <c r="G245" s="30" t="s">
        <v>1984</v>
      </c>
      <c r="H245" s="23" t="str">
        <f>VLOOKUP(A245,'[2]실험실 명단(원본)'!$A$4:$J$791,9,0)</f>
        <v>기타(의류)</v>
      </c>
      <c r="I245" s="23" t="str">
        <f>VLOOKUP(A245,'[2]실험실 명단(원본)'!$A$4:$J$791,10,0)</f>
        <v>169.61</v>
      </c>
      <c r="J245" s="193"/>
      <c r="K245" s="29" t="s">
        <v>544</v>
      </c>
      <c r="L245" s="32" t="s">
        <v>11</v>
      </c>
      <c r="M245" s="74" t="s">
        <v>3541</v>
      </c>
      <c r="N245" s="29" t="s">
        <v>3542</v>
      </c>
      <c r="O245" s="29" t="s">
        <v>3543</v>
      </c>
      <c r="P245" s="29" t="s">
        <v>3544</v>
      </c>
      <c r="Q245" s="32" t="s">
        <v>1426</v>
      </c>
      <c r="R245" s="74" t="s">
        <v>3545</v>
      </c>
      <c r="S245" s="29" t="s">
        <v>136</v>
      </c>
      <c r="T245" s="29" t="s">
        <v>3546</v>
      </c>
      <c r="U245" s="34" t="s">
        <v>2635</v>
      </c>
      <c r="V245" s="29"/>
    </row>
    <row r="246" spans="1:22" s="12" customFormat="1" ht="26.25">
      <c r="A246" s="100" t="s">
        <v>548</v>
      </c>
      <c r="B246" s="29" t="s">
        <v>523</v>
      </c>
      <c r="C246" s="29" t="s">
        <v>539</v>
      </c>
      <c r="D246" s="29" t="s">
        <v>525</v>
      </c>
      <c r="E246" s="29">
        <v>305</v>
      </c>
      <c r="F246" s="101" t="s">
        <v>549</v>
      </c>
      <c r="G246" s="30" t="s">
        <v>1985</v>
      </c>
      <c r="H246" s="23" t="str">
        <f>VLOOKUP(A246,'[2]실험실 명단(원본)'!$A$4:$J$791,9,0)</f>
        <v>기타(의류)</v>
      </c>
      <c r="I246" s="23" t="str">
        <f>VLOOKUP(A246,'[2]실험실 명단(원본)'!$A$4:$J$791,10,0)</f>
        <v>105.83</v>
      </c>
      <c r="J246" s="193"/>
      <c r="K246" s="29" t="s">
        <v>544</v>
      </c>
      <c r="L246" s="32" t="s">
        <v>11</v>
      </c>
      <c r="M246" s="74" t="s">
        <v>3541</v>
      </c>
      <c r="N246" s="29" t="s">
        <v>3542</v>
      </c>
      <c r="O246" s="29" t="s">
        <v>3543</v>
      </c>
      <c r="P246" s="29" t="s">
        <v>3547</v>
      </c>
      <c r="Q246" s="32" t="s">
        <v>10</v>
      </c>
      <c r="R246" s="74" t="s">
        <v>3548</v>
      </c>
      <c r="S246" s="29" t="s">
        <v>136</v>
      </c>
      <c r="T246" s="29" t="s">
        <v>3549</v>
      </c>
      <c r="U246" s="34" t="s">
        <v>2635</v>
      </c>
      <c r="V246" s="29"/>
    </row>
    <row r="247" spans="1:22" s="12" customFormat="1" ht="26.25">
      <c r="A247" s="100" t="s">
        <v>545</v>
      </c>
      <c r="B247" s="29" t="s">
        <v>523</v>
      </c>
      <c r="C247" s="29" t="s">
        <v>539</v>
      </c>
      <c r="D247" s="29" t="s">
        <v>525</v>
      </c>
      <c r="E247" s="29">
        <v>306</v>
      </c>
      <c r="F247" s="101" t="s">
        <v>546</v>
      </c>
      <c r="G247" s="30" t="s">
        <v>1986</v>
      </c>
      <c r="H247" s="23" t="str">
        <f>VLOOKUP(A247,'[2]실험실 명단(원본)'!$A$4:$J$791,9,0)</f>
        <v>기타(의류)</v>
      </c>
      <c r="I247" s="23" t="str">
        <f>VLOOKUP(A247,'[2]실험실 명단(원본)'!$A$4:$J$791,10,0)</f>
        <v>169.73</v>
      </c>
      <c r="J247" s="193"/>
      <c r="K247" s="29" t="s">
        <v>544</v>
      </c>
      <c r="L247" s="32" t="s">
        <v>11</v>
      </c>
      <c r="M247" s="74" t="s">
        <v>3541</v>
      </c>
      <c r="N247" s="29" t="s">
        <v>3542</v>
      </c>
      <c r="O247" s="29" t="s">
        <v>3543</v>
      </c>
      <c r="P247" s="29" t="s">
        <v>3550</v>
      </c>
      <c r="Q247" s="32" t="s">
        <v>10</v>
      </c>
      <c r="R247" s="74" t="s">
        <v>3551</v>
      </c>
      <c r="S247" s="29" t="s">
        <v>136</v>
      </c>
      <c r="T247" s="29" t="s">
        <v>3552</v>
      </c>
      <c r="U247" s="34" t="s">
        <v>2635</v>
      </c>
      <c r="V247" s="29"/>
    </row>
    <row r="248" spans="1:22" s="12" customFormat="1" ht="26.25">
      <c r="A248" s="100" t="s">
        <v>542</v>
      </c>
      <c r="B248" s="29" t="s">
        <v>523</v>
      </c>
      <c r="C248" s="29" t="s">
        <v>539</v>
      </c>
      <c r="D248" s="29" t="s">
        <v>525</v>
      </c>
      <c r="E248" s="29">
        <v>308</v>
      </c>
      <c r="F248" s="101" t="s">
        <v>543</v>
      </c>
      <c r="G248" s="30" t="s">
        <v>1987</v>
      </c>
      <c r="H248" s="23" t="str">
        <f>VLOOKUP(A248,'[2]실험실 명단(원본)'!$A$4:$J$791,9,0)</f>
        <v>기타(의류)</v>
      </c>
      <c r="I248" s="23" t="str">
        <f>VLOOKUP(A248,'[2]실험실 명단(원본)'!$A$4:$J$791,10,0)</f>
        <v>128.46</v>
      </c>
      <c r="J248" s="193"/>
      <c r="K248" s="29" t="s">
        <v>544</v>
      </c>
      <c r="L248" s="32" t="s">
        <v>11</v>
      </c>
      <c r="M248" s="74" t="s">
        <v>3541</v>
      </c>
      <c r="N248" s="29" t="s">
        <v>3542</v>
      </c>
      <c r="O248" s="29" t="s">
        <v>3543</v>
      </c>
      <c r="P248" s="29" t="s">
        <v>3553</v>
      </c>
      <c r="Q248" s="32" t="s">
        <v>10</v>
      </c>
      <c r="R248" s="74" t="s">
        <v>3554</v>
      </c>
      <c r="S248" s="29" t="s">
        <v>136</v>
      </c>
      <c r="T248" s="29" t="s">
        <v>3555</v>
      </c>
      <c r="U248" s="34" t="s">
        <v>2635</v>
      </c>
      <c r="V248" s="29"/>
    </row>
    <row r="249" spans="1:22" s="12" customFormat="1" ht="26.25">
      <c r="A249" s="100" t="s">
        <v>538</v>
      </c>
      <c r="B249" s="29" t="s">
        <v>523</v>
      </c>
      <c r="C249" s="29" t="s">
        <v>539</v>
      </c>
      <c r="D249" s="29" t="s">
        <v>525</v>
      </c>
      <c r="E249" s="29">
        <v>405</v>
      </c>
      <c r="F249" s="210" t="s">
        <v>3556</v>
      </c>
      <c r="G249" s="30" t="s">
        <v>1988</v>
      </c>
      <c r="H249" s="23" t="str">
        <f>VLOOKUP(A249,'[2]실험실 명단(원본)'!$A$4:$J$791,9,0)</f>
        <v>기타(의류)</v>
      </c>
      <c r="I249" s="23" t="str">
        <f>VLOOKUP(A249,'[2]실험실 명단(원본)'!$A$4:$J$791,10,0)</f>
        <v>127.91</v>
      </c>
      <c r="J249" s="31"/>
      <c r="K249" s="29" t="s">
        <v>540</v>
      </c>
      <c r="L249" s="32" t="s">
        <v>11</v>
      </c>
      <c r="M249" s="115" t="s">
        <v>3557</v>
      </c>
      <c r="N249" s="29" t="s">
        <v>3558</v>
      </c>
      <c r="O249" s="29" t="s">
        <v>3559</v>
      </c>
      <c r="P249" s="29" t="s">
        <v>1989</v>
      </c>
      <c r="Q249" s="32" t="s">
        <v>10</v>
      </c>
      <c r="R249" s="115" t="s">
        <v>3560</v>
      </c>
      <c r="S249" s="29" t="s">
        <v>136</v>
      </c>
      <c r="T249" s="29" t="s">
        <v>3561</v>
      </c>
      <c r="U249" s="34" t="s">
        <v>2670</v>
      </c>
      <c r="V249" s="29"/>
    </row>
    <row r="250" spans="1:22" s="12" customFormat="1" ht="26.25">
      <c r="A250" s="100" t="s">
        <v>536</v>
      </c>
      <c r="B250" s="29" t="s">
        <v>523</v>
      </c>
      <c r="C250" s="29" t="s">
        <v>427</v>
      </c>
      <c r="D250" s="29" t="s">
        <v>525</v>
      </c>
      <c r="E250" s="29">
        <v>406</v>
      </c>
      <c r="F250" s="101" t="s">
        <v>537</v>
      </c>
      <c r="G250" s="30" t="s">
        <v>1990</v>
      </c>
      <c r="H250" s="23" t="str">
        <f>VLOOKUP(A250,'[2]실험실 명단(원본)'!$A$4:$J$791,9,0)</f>
        <v>기타(pc실)</v>
      </c>
      <c r="I250" s="23" t="str">
        <f>VLOOKUP(A250,'[2]실험실 명단(원본)'!$A$4:$J$791,10,0)</f>
        <v>132.64</v>
      </c>
      <c r="J250" s="31"/>
      <c r="K250" s="29" t="s">
        <v>1496</v>
      </c>
      <c r="L250" s="32" t="s">
        <v>13</v>
      </c>
      <c r="M250" s="115" t="s">
        <v>3562</v>
      </c>
      <c r="N250" s="29" t="s">
        <v>3563</v>
      </c>
      <c r="O250" s="29" t="s">
        <v>3564</v>
      </c>
      <c r="P250" s="29" t="s">
        <v>3565</v>
      </c>
      <c r="Q250" s="32" t="s">
        <v>13</v>
      </c>
      <c r="R250" s="74" t="s">
        <v>3566</v>
      </c>
      <c r="S250" s="29" t="s">
        <v>3567</v>
      </c>
      <c r="T250" s="29" t="s">
        <v>3568</v>
      </c>
      <c r="U250" s="34" t="s">
        <v>2635</v>
      </c>
      <c r="V250" s="29"/>
    </row>
    <row r="251" spans="1:22" s="12" customFormat="1" ht="26.25">
      <c r="A251" s="100" t="s">
        <v>535</v>
      </c>
      <c r="B251" s="29" t="s">
        <v>523</v>
      </c>
      <c r="C251" s="29" t="s">
        <v>524</v>
      </c>
      <c r="D251" s="29" t="s">
        <v>525</v>
      </c>
      <c r="E251" s="29">
        <v>501</v>
      </c>
      <c r="F251" s="151" t="s">
        <v>3569</v>
      </c>
      <c r="G251" s="30" t="s">
        <v>1991</v>
      </c>
      <c r="H251" s="23" t="str">
        <f>VLOOKUP(A251,'[2]실험실 명단(원본)'!$A$4:$J$791,9,0)</f>
        <v>기타(디자인)</v>
      </c>
      <c r="I251" s="23" t="str">
        <f>VLOOKUP(A251,'[2]실험실 명단(원본)'!$A$4:$J$791,10,0)</f>
        <v>75.74</v>
      </c>
      <c r="J251" s="219"/>
      <c r="K251" s="29" t="s">
        <v>532</v>
      </c>
      <c r="L251" s="32" t="s">
        <v>11</v>
      </c>
      <c r="M251" s="74" t="s">
        <v>3570</v>
      </c>
      <c r="N251" s="29" t="s">
        <v>3571</v>
      </c>
      <c r="O251" s="29" t="s">
        <v>3572</v>
      </c>
      <c r="P251" s="29" t="s">
        <v>1992</v>
      </c>
      <c r="Q251" s="32" t="s">
        <v>10</v>
      </c>
      <c r="R251" s="74" t="s">
        <v>3573</v>
      </c>
      <c r="S251" s="29" t="s">
        <v>3574</v>
      </c>
      <c r="T251" s="29" t="s">
        <v>3575</v>
      </c>
      <c r="U251" s="34" t="s">
        <v>2635</v>
      </c>
      <c r="V251" s="29"/>
    </row>
    <row r="252" spans="1:22" s="12" customFormat="1" ht="26.25">
      <c r="A252" s="100" t="s">
        <v>533</v>
      </c>
      <c r="B252" s="29" t="s">
        <v>523</v>
      </c>
      <c r="C252" s="29" t="s">
        <v>524</v>
      </c>
      <c r="D252" s="29" t="s">
        <v>525</v>
      </c>
      <c r="E252" s="29">
        <v>504</v>
      </c>
      <c r="F252" s="101" t="s">
        <v>534</v>
      </c>
      <c r="G252" s="30" t="s">
        <v>1993</v>
      </c>
      <c r="H252" s="23" t="str">
        <f>VLOOKUP(A252,'[2]실험실 명단(원본)'!$A$4:$J$791,9,0)</f>
        <v>기타(디자인)</v>
      </c>
      <c r="I252" s="23" t="str">
        <f>VLOOKUP(A252,'[2]실험실 명단(원본)'!$A$4:$J$791,10,0)</f>
        <v>142</v>
      </c>
      <c r="J252" s="31"/>
      <c r="K252" s="29" t="s">
        <v>1994</v>
      </c>
      <c r="L252" s="32" t="s">
        <v>11</v>
      </c>
      <c r="M252" s="74" t="s">
        <v>3576</v>
      </c>
      <c r="N252" s="29" t="s">
        <v>3577</v>
      </c>
      <c r="O252" s="29" t="s">
        <v>3578</v>
      </c>
      <c r="P252" s="29" t="s">
        <v>2000</v>
      </c>
      <c r="Q252" s="218" t="s">
        <v>1426</v>
      </c>
      <c r="R252" s="74" t="s">
        <v>3579</v>
      </c>
      <c r="S252" s="29" t="s">
        <v>3577</v>
      </c>
      <c r="T252" s="29" t="s">
        <v>3580</v>
      </c>
      <c r="U252" s="34" t="s">
        <v>2635</v>
      </c>
      <c r="V252" s="29"/>
    </row>
    <row r="253" spans="1:22" s="12" customFormat="1" ht="26.25">
      <c r="A253" s="100" t="s">
        <v>531</v>
      </c>
      <c r="B253" s="29" t="s">
        <v>523</v>
      </c>
      <c r="C253" s="29" t="s">
        <v>524</v>
      </c>
      <c r="D253" s="29" t="s">
        <v>525</v>
      </c>
      <c r="E253" s="29">
        <v>507</v>
      </c>
      <c r="F253" s="151" t="s">
        <v>3581</v>
      </c>
      <c r="G253" s="30" t="s">
        <v>1996</v>
      </c>
      <c r="H253" s="23" t="str">
        <f>VLOOKUP(A253,'[2]실험실 명단(원본)'!$A$4:$J$791,9,0)</f>
        <v>기타(디자인)</v>
      </c>
      <c r="I253" s="23" t="str">
        <f>VLOOKUP(A253,'[2]실험실 명단(원본)'!$A$4:$J$791,10,0)</f>
        <v>169.73</v>
      </c>
      <c r="J253" s="31"/>
      <c r="K253" s="29" t="s">
        <v>532</v>
      </c>
      <c r="L253" s="32" t="s">
        <v>11</v>
      </c>
      <c r="M253" s="74" t="s">
        <v>3570</v>
      </c>
      <c r="N253" s="29" t="s">
        <v>3571</v>
      </c>
      <c r="O253" s="29" t="s">
        <v>3572</v>
      </c>
      <c r="P253" s="29" t="s">
        <v>3582</v>
      </c>
      <c r="Q253" s="32" t="s">
        <v>10</v>
      </c>
      <c r="R253" s="74" t="s">
        <v>3583</v>
      </c>
      <c r="S253" s="29" t="s">
        <v>3571</v>
      </c>
      <c r="T253" s="29" t="s">
        <v>3584</v>
      </c>
      <c r="U253" s="34" t="s">
        <v>2635</v>
      </c>
      <c r="V253" s="29"/>
    </row>
    <row r="254" spans="1:22" s="12" customFormat="1" ht="26.25">
      <c r="A254" s="40" t="s">
        <v>3585</v>
      </c>
      <c r="B254" s="29" t="s">
        <v>523</v>
      </c>
      <c r="C254" s="29" t="s">
        <v>524</v>
      </c>
      <c r="D254" s="29" t="s">
        <v>525</v>
      </c>
      <c r="E254" s="29">
        <v>510</v>
      </c>
      <c r="F254" s="196" t="s">
        <v>3586</v>
      </c>
      <c r="G254" s="30" t="s">
        <v>1997</v>
      </c>
      <c r="H254" s="23" t="str">
        <f>VLOOKUP(A254,'[2]실험실 명단(원본)'!$A$4:$J$791,9,0)</f>
        <v>기타(디자인)</v>
      </c>
      <c r="I254" s="23" t="str">
        <f>VLOOKUP(A254,'[2]실험실 명단(원본)'!$A$4:$J$791,10,0)</f>
        <v>32.67</v>
      </c>
      <c r="J254" s="31"/>
      <c r="K254" s="29" t="s">
        <v>1994</v>
      </c>
      <c r="L254" s="32" t="s">
        <v>11</v>
      </c>
      <c r="M254" s="74" t="s">
        <v>3576</v>
      </c>
      <c r="N254" s="29" t="s">
        <v>3577</v>
      </c>
      <c r="O254" s="29" t="s">
        <v>3578</v>
      </c>
      <c r="P254" s="29" t="s">
        <v>1995</v>
      </c>
      <c r="Q254" s="32" t="s">
        <v>1426</v>
      </c>
      <c r="R254" s="74" t="s">
        <v>3587</v>
      </c>
      <c r="S254" s="29" t="s">
        <v>3577</v>
      </c>
      <c r="T254" s="29" t="s">
        <v>3588</v>
      </c>
      <c r="U254" s="34" t="s">
        <v>2670</v>
      </c>
      <c r="V254" s="29"/>
    </row>
    <row r="255" spans="1:22" s="12" customFormat="1" ht="26.25">
      <c r="A255" s="29" t="s">
        <v>529</v>
      </c>
      <c r="B255" s="29" t="s">
        <v>523</v>
      </c>
      <c r="C255" s="29" t="s">
        <v>524</v>
      </c>
      <c r="D255" s="29" t="s">
        <v>525</v>
      </c>
      <c r="E255" s="29">
        <v>601</v>
      </c>
      <c r="F255" s="220" t="s">
        <v>3589</v>
      </c>
      <c r="G255" s="30" t="s">
        <v>1998</v>
      </c>
      <c r="H255" s="23" t="str">
        <f>VLOOKUP(A255,'[2]실험실 명단(원본)'!$A$4:$J$791,9,0)</f>
        <v>기타(디자인)</v>
      </c>
      <c r="I255" s="23" t="str">
        <f>VLOOKUP(A255,'[2]실험실 명단(원본)'!$A$4:$J$791,10,0)</f>
        <v>131.19</v>
      </c>
      <c r="J255" s="31"/>
      <c r="K255" s="29" t="s">
        <v>530</v>
      </c>
      <c r="L255" s="32" t="s">
        <v>11</v>
      </c>
      <c r="M255" s="74" t="s">
        <v>3590</v>
      </c>
      <c r="N255" s="29" t="s">
        <v>3574</v>
      </c>
      <c r="O255" s="29" t="s">
        <v>3591</v>
      </c>
      <c r="P255" s="29" t="s">
        <v>3592</v>
      </c>
      <c r="Q255" s="32" t="s">
        <v>10</v>
      </c>
      <c r="R255" s="74" t="s">
        <v>3593</v>
      </c>
      <c r="S255" s="29" t="s">
        <v>3574</v>
      </c>
      <c r="T255" s="29" t="s">
        <v>3594</v>
      </c>
      <c r="U255" s="34" t="s">
        <v>2635</v>
      </c>
      <c r="V255" s="29"/>
    </row>
    <row r="256" spans="1:22" s="12" customFormat="1" ht="26.25">
      <c r="A256" s="100" t="s">
        <v>527</v>
      </c>
      <c r="B256" s="29" t="s">
        <v>523</v>
      </c>
      <c r="C256" s="29" t="s">
        <v>524</v>
      </c>
      <c r="D256" s="29" t="s">
        <v>525</v>
      </c>
      <c r="E256" s="29">
        <v>604</v>
      </c>
      <c r="F256" s="101" t="s">
        <v>3595</v>
      </c>
      <c r="G256" s="30" t="s">
        <v>1999</v>
      </c>
      <c r="H256" s="23" t="str">
        <f>VLOOKUP(A256,'[2]실험실 명단(원본)'!$A$4:$J$791,9,0)</f>
        <v>기타(디자인)</v>
      </c>
      <c r="I256" s="23" t="str">
        <f>VLOOKUP(A256,'[2]실험실 명단(원본)'!$A$4:$J$791,10,0)</f>
        <v>169.68</v>
      </c>
      <c r="J256" s="31"/>
      <c r="K256" s="29" t="s">
        <v>28</v>
      </c>
      <c r="L256" s="32" t="s">
        <v>11</v>
      </c>
      <c r="M256" s="74" t="s">
        <v>2742</v>
      </c>
      <c r="N256" s="29" t="s">
        <v>3596</v>
      </c>
      <c r="O256" s="29" t="s">
        <v>3597</v>
      </c>
      <c r="P256" s="29" t="s">
        <v>2002</v>
      </c>
      <c r="Q256" s="32" t="s">
        <v>10</v>
      </c>
      <c r="R256" s="74" t="s">
        <v>3598</v>
      </c>
      <c r="S256" s="29" t="s">
        <v>3596</v>
      </c>
      <c r="T256" s="29" t="s">
        <v>3599</v>
      </c>
      <c r="U256" s="34" t="s">
        <v>2635</v>
      </c>
      <c r="V256" s="29"/>
    </row>
    <row r="257" spans="1:22" s="12" customFormat="1" ht="26.25">
      <c r="A257" s="29" t="s">
        <v>522</v>
      </c>
      <c r="B257" s="29" t="s">
        <v>523</v>
      </c>
      <c r="C257" s="29" t="s">
        <v>524</v>
      </c>
      <c r="D257" s="29" t="s">
        <v>525</v>
      </c>
      <c r="E257" s="29">
        <v>607</v>
      </c>
      <c r="F257" s="29" t="s">
        <v>526</v>
      </c>
      <c r="G257" s="30" t="s">
        <v>2001</v>
      </c>
      <c r="H257" s="23" t="str">
        <f>VLOOKUP(A257,'[2]실험실 명단(원본)'!$A$4:$J$791,9,0)</f>
        <v>기타(디자인)</v>
      </c>
      <c r="I257" s="23" t="str">
        <f>VLOOKUP(A257,'[2]실험실 명단(원본)'!$A$4:$J$791,10,0)</f>
        <v>127.61</v>
      </c>
      <c r="J257" s="31"/>
      <c r="K257" s="29" t="s">
        <v>28</v>
      </c>
      <c r="L257" s="32" t="s">
        <v>11</v>
      </c>
      <c r="M257" s="74" t="s">
        <v>2742</v>
      </c>
      <c r="N257" s="29" t="s">
        <v>3596</v>
      </c>
      <c r="O257" s="29" t="s">
        <v>3597</v>
      </c>
      <c r="P257" s="29" t="s">
        <v>3600</v>
      </c>
      <c r="Q257" s="32" t="s">
        <v>10</v>
      </c>
      <c r="R257" s="74" t="s">
        <v>3601</v>
      </c>
      <c r="S257" s="29" t="s">
        <v>3596</v>
      </c>
      <c r="T257" s="29" t="s">
        <v>3602</v>
      </c>
      <c r="U257" s="34" t="s">
        <v>2635</v>
      </c>
      <c r="V257" s="29"/>
    </row>
    <row r="258" spans="1:22" s="12" customFormat="1" ht="26.25">
      <c r="A258" s="40" t="s">
        <v>3603</v>
      </c>
      <c r="B258" s="29" t="s">
        <v>523</v>
      </c>
      <c r="C258" s="29" t="s">
        <v>524</v>
      </c>
      <c r="D258" s="29" t="s">
        <v>525</v>
      </c>
      <c r="E258" s="29">
        <v>611</v>
      </c>
      <c r="F258" s="40" t="s">
        <v>3604</v>
      </c>
      <c r="G258" s="30" t="s">
        <v>2003</v>
      </c>
      <c r="H258" s="23" t="str">
        <f>VLOOKUP(A258,'[2]실험실 명단(원본)'!$A$4:$J$791,9,0)</f>
        <v>기타(디자인)</v>
      </c>
      <c r="I258" s="23" t="str">
        <f>VLOOKUP(A258,'[2]실험실 명단(원본)'!$A$4:$J$791,10,0)</f>
        <v>32.67</v>
      </c>
      <c r="J258" s="31"/>
      <c r="K258" s="29" t="s">
        <v>28</v>
      </c>
      <c r="L258" s="32" t="s">
        <v>11</v>
      </c>
      <c r="M258" s="74" t="s">
        <v>2742</v>
      </c>
      <c r="N258" s="29" t="s">
        <v>3596</v>
      </c>
      <c r="O258" s="29" t="s">
        <v>3597</v>
      </c>
      <c r="P258" s="29" t="s">
        <v>2152</v>
      </c>
      <c r="Q258" s="32" t="s">
        <v>10</v>
      </c>
      <c r="R258" s="74" t="s">
        <v>3605</v>
      </c>
      <c r="S258" s="29" t="s">
        <v>3606</v>
      </c>
      <c r="T258" s="29" t="s">
        <v>3607</v>
      </c>
      <c r="U258" s="34" t="s">
        <v>2635</v>
      </c>
      <c r="V258" s="29"/>
    </row>
    <row r="259" spans="1:22" s="12" customFormat="1" ht="26.25">
      <c r="A259" s="29" t="s">
        <v>695</v>
      </c>
      <c r="B259" s="29" t="s">
        <v>3608</v>
      </c>
      <c r="C259" s="29" t="s">
        <v>696</v>
      </c>
      <c r="D259" s="29" t="s">
        <v>571</v>
      </c>
      <c r="E259" s="29" t="s">
        <v>697</v>
      </c>
      <c r="F259" s="29" t="s">
        <v>698</v>
      </c>
      <c r="G259" s="30" t="s">
        <v>2005</v>
      </c>
      <c r="H259" s="23" t="str">
        <f>VLOOKUP(A259,'[2]실험실 명단(원본)'!$A$4:$J$791,9,0)</f>
        <v>에너지/자원</v>
      </c>
      <c r="I259" s="23" t="str">
        <f>VLOOKUP(A259,'[2]실험실 명단(원본)'!$A$4:$J$791,10,0)</f>
        <v>57.96</v>
      </c>
      <c r="J259" s="31"/>
      <c r="K259" s="29" t="s">
        <v>3609</v>
      </c>
      <c r="L259" s="32" t="s">
        <v>2905</v>
      </c>
      <c r="M259" s="39" t="s">
        <v>3610</v>
      </c>
      <c r="N259" s="29" t="s">
        <v>3611</v>
      </c>
      <c r="O259" s="29" t="s">
        <v>3612</v>
      </c>
      <c r="P259" s="29" t="s">
        <v>3613</v>
      </c>
      <c r="Q259" s="32" t="s">
        <v>1426</v>
      </c>
      <c r="R259" s="39" t="s">
        <v>3614</v>
      </c>
      <c r="S259" s="29" t="s">
        <v>3611</v>
      </c>
      <c r="T259" s="29" t="s">
        <v>3615</v>
      </c>
      <c r="U259" s="34" t="s">
        <v>2635</v>
      </c>
      <c r="V259" s="29"/>
    </row>
    <row r="260" spans="1:22" s="12" customFormat="1" ht="26.25">
      <c r="A260" s="70" t="s">
        <v>728</v>
      </c>
      <c r="B260" s="29" t="s">
        <v>1574</v>
      </c>
      <c r="C260" s="29" t="s">
        <v>24</v>
      </c>
      <c r="D260" s="29" t="s">
        <v>571</v>
      </c>
      <c r="E260" s="29" t="s">
        <v>376</v>
      </c>
      <c r="F260" s="70" t="s">
        <v>729</v>
      </c>
      <c r="G260" s="30" t="s">
        <v>2006</v>
      </c>
      <c r="H260" s="23" t="str">
        <f>VLOOKUP(A260,'[2]실험실 명단(원본)'!$A$4:$J$791,9,0)</f>
        <v>화학/화공</v>
      </c>
      <c r="I260" s="23" t="str">
        <f>VLOOKUP(A260,'[2]실험실 명단(원본)'!$A$4:$J$791,10,0)</f>
        <v>57.96</v>
      </c>
      <c r="J260" s="31"/>
      <c r="K260" s="29" t="s">
        <v>601</v>
      </c>
      <c r="L260" s="32" t="s">
        <v>11</v>
      </c>
      <c r="M260" s="39" t="s">
        <v>3616</v>
      </c>
      <c r="N260" s="29" t="s">
        <v>3617</v>
      </c>
      <c r="O260" s="29" t="s">
        <v>3618</v>
      </c>
      <c r="P260" s="29" t="s">
        <v>2097</v>
      </c>
      <c r="Q260" s="32" t="s">
        <v>1426</v>
      </c>
      <c r="R260" s="39" t="s">
        <v>3619</v>
      </c>
      <c r="S260" s="29" t="s">
        <v>3617</v>
      </c>
      <c r="T260" s="29" t="s">
        <v>3617</v>
      </c>
      <c r="U260" s="34" t="s">
        <v>2670</v>
      </c>
      <c r="V260" s="29"/>
    </row>
    <row r="261" spans="1:22" s="12" customFormat="1" ht="26.25">
      <c r="A261" s="70" t="s">
        <v>726</v>
      </c>
      <c r="B261" s="29" t="s">
        <v>1574</v>
      </c>
      <c r="C261" s="29" t="s">
        <v>194</v>
      </c>
      <c r="D261" s="29" t="s">
        <v>571</v>
      </c>
      <c r="E261" s="29" t="s">
        <v>373</v>
      </c>
      <c r="F261" s="70" t="s">
        <v>727</v>
      </c>
      <c r="G261" s="30" t="s">
        <v>2007</v>
      </c>
      <c r="H261" s="23" t="str">
        <f>VLOOKUP(A261,'[2]실험실 명단(원본)'!$A$4:$J$791,9,0)</f>
        <v>화학/화공</v>
      </c>
      <c r="I261" s="23" t="str">
        <f>VLOOKUP(A261,'[2]실험실 명단(원본)'!$A$4:$J$791,10,0)</f>
        <v>28.98</v>
      </c>
      <c r="J261" s="31"/>
      <c r="K261" s="70" t="s">
        <v>644</v>
      </c>
      <c r="L261" s="70" t="s">
        <v>11</v>
      </c>
      <c r="M261" s="148" t="s">
        <v>3620</v>
      </c>
      <c r="N261" s="59" t="s">
        <v>3621</v>
      </c>
      <c r="O261" s="58" t="s">
        <v>3622</v>
      </c>
      <c r="P261" s="59" t="s">
        <v>3623</v>
      </c>
      <c r="Q261" s="70" t="s">
        <v>10</v>
      </c>
      <c r="R261" s="156" t="s">
        <v>3624</v>
      </c>
      <c r="S261" s="59" t="s">
        <v>3625</v>
      </c>
      <c r="T261" s="58" t="s">
        <v>3626</v>
      </c>
      <c r="U261" s="34" t="s">
        <v>2670</v>
      </c>
      <c r="V261" s="29"/>
    </row>
    <row r="262" spans="1:22" s="12" customFormat="1" ht="26.25">
      <c r="A262" s="29" t="s">
        <v>724</v>
      </c>
      <c r="B262" s="29" t="s">
        <v>3608</v>
      </c>
      <c r="C262" s="29" t="s">
        <v>696</v>
      </c>
      <c r="D262" s="29" t="s">
        <v>571</v>
      </c>
      <c r="E262" s="29" t="s">
        <v>73</v>
      </c>
      <c r="F262" s="29" t="s">
        <v>725</v>
      </c>
      <c r="G262" s="30" t="s">
        <v>2008</v>
      </c>
      <c r="H262" s="23" t="str">
        <f>VLOOKUP(A262,'[2]실험실 명단(원본)'!$A$4:$J$791,9,0)</f>
        <v>에너지/자원</v>
      </c>
      <c r="I262" s="23" t="str">
        <f>VLOOKUP(A262,'[2]실험실 명단(원본)'!$A$4:$J$791,10,0)</f>
        <v>28.98</v>
      </c>
      <c r="J262" s="31"/>
      <c r="K262" s="29" t="s">
        <v>3627</v>
      </c>
      <c r="L262" s="32" t="s">
        <v>11</v>
      </c>
      <c r="M262" s="39" t="s">
        <v>3628</v>
      </c>
      <c r="N262" s="29" t="s">
        <v>3629</v>
      </c>
      <c r="O262" s="29" t="s">
        <v>3630</v>
      </c>
      <c r="P262" s="29" t="s">
        <v>3631</v>
      </c>
      <c r="Q262" s="32" t="s">
        <v>1426</v>
      </c>
      <c r="R262" s="39" t="s">
        <v>3632</v>
      </c>
      <c r="S262" s="29" t="s">
        <v>3629</v>
      </c>
      <c r="T262" s="29" t="s">
        <v>3633</v>
      </c>
      <c r="U262" s="34" t="s">
        <v>2670</v>
      </c>
      <c r="V262" s="29"/>
    </row>
    <row r="263" spans="1:22" s="12" customFormat="1" ht="26.25">
      <c r="A263" s="150" t="s">
        <v>722</v>
      </c>
      <c r="B263" s="29" t="s">
        <v>1574</v>
      </c>
      <c r="C263" s="29" t="s">
        <v>24</v>
      </c>
      <c r="D263" s="29" t="s">
        <v>571</v>
      </c>
      <c r="E263" s="29" t="s">
        <v>83</v>
      </c>
      <c r="F263" s="151" t="s">
        <v>723</v>
      </c>
      <c r="G263" s="30" t="s">
        <v>2009</v>
      </c>
      <c r="H263" s="23" t="str">
        <f>VLOOKUP(A263,'[2]실험실 명단(원본)'!$A$4:$J$791,9,0)</f>
        <v>화학/화공</v>
      </c>
      <c r="I263" s="23" t="str">
        <f>VLOOKUP(A263,'[2]실험실 명단(원본)'!$A$4:$J$791,10,0)</f>
        <v>83.32</v>
      </c>
      <c r="J263" s="31"/>
      <c r="K263" s="29" t="s">
        <v>25</v>
      </c>
      <c r="L263" s="32" t="s">
        <v>11</v>
      </c>
      <c r="M263" s="39" t="s">
        <v>3634</v>
      </c>
      <c r="N263" s="29" t="s">
        <v>3635</v>
      </c>
      <c r="O263" s="29" t="s">
        <v>3636</v>
      </c>
      <c r="P263" s="29" t="s">
        <v>3637</v>
      </c>
      <c r="Q263" s="32" t="s">
        <v>10</v>
      </c>
      <c r="R263" s="39" t="s">
        <v>3638</v>
      </c>
      <c r="S263" s="29" t="s">
        <v>3635</v>
      </c>
      <c r="T263" s="29" t="s">
        <v>3639</v>
      </c>
      <c r="U263" s="34" t="s">
        <v>2670</v>
      </c>
      <c r="V263" s="221" t="s">
        <v>3640</v>
      </c>
    </row>
    <row r="264" spans="1:22" s="12" customFormat="1" ht="26.25">
      <c r="A264" s="70" t="s">
        <v>720</v>
      </c>
      <c r="B264" s="29" t="s">
        <v>1574</v>
      </c>
      <c r="C264" s="29" t="s">
        <v>24</v>
      </c>
      <c r="D264" s="29" t="s">
        <v>571</v>
      </c>
      <c r="E264" s="29" t="s">
        <v>71</v>
      </c>
      <c r="F264" s="70" t="s">
        <v>721</v>
      </c>
      <c r="G264" s="30" t="s">
        <v>2011</v>
      </c>
      <c r="H264" s="23" t="str">
        <f>VLOOKUP(A264,'[2]실험실 명단(원본)'!$A$4:$J$791,9,0)</f>
        <v>화학/화공</v>
      </c>
      <c r="I264" s="23" t="str">
        <f>VLOOKUP(A264,'[2]실험실 명단(원본)'!$A$4:$J$791,10,0)</f>
        <v>59.13</v>
      </c>
      <c r="J264" s="31"/>
      <c r="K264" s="29" t="s">
        <v>589</v>
      </c>
      <c r="L264" s="32" t="s">
        <v>11</v>
      </c>
      <c r="M264" s="39" t="s">
        <v>3641</v>
      </c>
      <c r="N264" s="29" t="s">
        <v>3642</v>
      </c>
      <c r="O264" s="29" t="s">
        <v>3643</v>
      </c>
      <c r="P264" s="29" t="s">
        <v>3644</v>
      </c>
      <c r="Q264" s="32" t="s">
        <v>1426</v>
      </c>
      <c r="R264" s="39" t="s">
        <v>3645</v>
      </c>
      <c r="S264" s="29" t="s">
        <v>3642</v>
      </c>
      <c r="T264" s="29" t="s">
        <v>3646</v>
      </c>
      <c r="U264" s="34" t="s">
        <v>2635</v>
      </c>
      <c r="V264" s="29"/>
    </row>
    <row r="265" spans="1:22" s="12" customFormat="1" ht="26.25">
      <c r="A265" s="150" t="s">
        <v>717</v>
      </c>
      <c r="B265" s="29" t="s">
        <v>1574</v>
      </c>
      <c r="C265" s="29" t="s">
        <v>24</v>
      </c>
      <c r="D265" s="29" t="s">
        <v>571</v>
      </c>
      <c r="E265" s="29" t="s">
        <v>79</v>
      </c>
      <c r="F265" s="151" t="s">
        <v>718</v>
      </c>
      <c r="G265" s="30" t="s">
        <v>2012</v>
      </c>
      <c r="H265" s="23" t="str">
        <f>VLOOKUP(A265,'[2]실험실 명단(원본)'!$A$4:$J$791,9,0)</f>
        <v>화학/화공</v>
      </c>
      <c r="I265" s="23" t="str">
        <f>VLOOKUP(A265,'[2]실험실 명단(원본)'!$A$4:$J$791,10,0)</f>
        <v>61.56</v>
      </c>
      <c r="J265" s="31"/>
      <c r="K265" s="29" t="s">
        <v>719</v>
      </c>
      <c r="L265" s="32" t="s">
        <v>11</v>
      </c>
      <c r="M265" s="39" t="s">
        <v>3647</v>
      </c>
      <c r="N265" s="29" t="s">
        <v>3648</v>
      </c>
      <c r="O265" s="29" t="s">
        <v>3649</v>
      </c>
      <c r="P265" s="29" t="s">
        <v>3650</v>
      </c>
      <c r="Q265" s="32" t="s">
        <v>10</v>
      </c>
      <c r="R265" s="222" t="s">
        <v>3651</v>
      </c>
      <c r="S265" s="29" t="s">
        <v>3648</v>
      </c>
      <c r="T265" s="29" t="s">
        <v>3652</v>
      </c>
      <c r="U265" s="34" t="s">
        <v>2635</v>
      </c>
      <c r="V265" s="29"/>
    </row>
    <row r="266" spans="1:22" s="12" customFormat="1" ht="26.25">
      <c r="A266" s="70" t="s">
        <v>715</v>
      </c>
      <c r="B266" s="29" t="s">
        <v>1574</v>
      </c>
      <c r="C266" s="29" t="s">
        <v>24</v>
      </c>
      <c r="D266" s="29" t="s">
        <v>571</v>
      </c>
      <c r="E266" s="29" t="s">
        <v>69</v>
      </c>
      <c r="F266" s="70" t="s">
        <v>716</v>
      </c>
      <c r="G266" s="30" t="s">
        <v>2013</v>
      </c>
      <c r="H266" s="23" t="str">
        <f>VLOOKUP(A266,'[2]실험실 명단(원본)'!$A$4:$J$791,9,0)</f>
        <v>화학/화공</v>
      </c>
      <c r="I266" s="23" t="str">
        <f>VLOOKUP(A266,'[2]실험실 명단(원본)'!$A$4:$J$791,10,0)</f>
        <v>61.56</v>
      </c>
      <c r="J266" s="31"/>
      <c r="K266" s="70" t="s">
        <v>505</v>
      </c>
      <c r="L266" s="32" t="s">
        <v>11</v>
      </c>
      <c r="M266" s="109" t="s">
        <v>3409</v>
      </c>
      <c r="N266" s="70" t="s">
        <v>3410</v>
      </c>
      <c r="O266" s="70" t="s">
        <v>3411</v>
      </c>
      <c r="P266" s="70" t="s">
        <v>2010</v>
      </c>
      <c r="Q266" s="32" t="s">
        <v>1426</v>
      </c>
      <c r="R266" s="109" t="s">
        <v>3653</v>
      </c>
      <c r="S266" s="70" t="s">
        <v>3410</v>
      </c>
      <c r="T266" s="70" t="s">
        <v>3654</v>
      </c>
      <c r="U266" s="34" t="s">
        <v>2635</v>
      </c>
      <c r="V266" s="29"/>
    </row>
    <row r="267" spans="1:22" s="12" customFormat="1" ht="26.25">
      <c r="A267" s="150" t="s">
        <v>713</v>
      </c>
      <c r="B267" s="29" t="s">
        <v>1574</v>
      </c>
      <c r="C267" s="29" t="s">
        <v>24</v>
      </c>
      <c r="D267" s="29" t="s">
        <v>571</v>
      </c>
      <c r="E267" s="29" t="s">
        <v>365</v>
      </c>
      <c r="F267" s="151" t="s">
        <v>714</v>
      </c>
      <c r="G267" s="30" t="s">
        <v>2014</v>
      </c>
      <c r="H267" s="23" t="str">
        <f>VLOOKUP(A267,'[2]실험실 명단(원본)'!$A$4:$J$791,9,0)</f>
        <v>화학/화공</v>
      </c>
      <c r="I267" s="23" t="str">
        <f>VLOOKUP(A267,'[2]실험실 명단(원본)'!$A$4:$J$791,10,0)</f>
        <v>58.32</v>
      </c>
      <c r="J267" s="31"/>
      <c r="K267" s="70" t="s">
        <v>505</v>
      </c>
      <c r="L267" s="32" t="s">
        <v>11</v>
      </c>
      <c r="M267" s="109" t="s">
        <v>3409</v>
      </c>
      <c r="N267" s="70" t="s">
        <v>3410</v>
      </c>
      <c r="O267" s="70" t="s">
        <v>3411</v>
      </c>
      <c r="P267" s="70" t="s">
        <v>2010</v>
      </c>
      <c r="Q267" s="32" t="s">
        <v>1426</v>
      </c>
      <c r="R267" s="109" t="s">
        <v>3653</v>
      </c>
      <c r="S267" s="70" t="s">
        <v>3410</v>
      </c>
      <c r="T267" s="70" t="s">
        <v>3654</v>
      </c>
      <c r="U267" s="34" t="s">
        <v>2635</v>
      </c>
      <c r="V267" s="29"/>
    </row>
    <row r="268" spans="1:22" s="12" customFormat="1" ht="26.25">
      <c r="A268" s="29" t="s">
        <v>693</v>
      </c>
      <c r="B268" s="29" t="s">
        <v>1575</v>
      </c>
      <c r="C268" s="29" t="s">
        <v>390</v>
      </c>
      <c r="D268" s="29" t="s">
        <v>571</v>
      </c>
      <c r="E268" s="29" t="s">
        <v>364</v>
      </c>
      <c r="F268" s="29" t="s">
        <v>1500</v>
      </c>
      <c r="G268" s="30" t="s">
        <v>2004</v>
      </c>
      <c r="H268" s="23" t="str">
        <f>VLOOKUP(A268,'[2]실험실 명단(원본)'!$A$4:$J$791,9,0)</f>
        <v>기타(원자력)</v>
      </c>
      <c r="I268" s="23" t="str">
        <f>VLOOKUP(A268,'[2]실험실 명단(원본)'!$A$4:$J$791,10,0)</f>
        <v>58.32</v>
      </c>
      <c r="J268" s="23"/>
      <c r="K268" s="41" t="s">
        <v>694</v>
      </c>
      <c r="L268" s="41" t="s">
        <v>11</v>
      </c>
      <c r="M268" s="41" t="s">
        <v>3655</v>
      </c>
      <c r="N268" s="41" t="s">
        <v>3656</v>
      </c>
      <c r="O268" s="41" t="s">
        <v>3657</v>
      </c>
      <c r="P268" s="102" t="s">
        <v>3658</v>
      </c>
      <c r="Q268" s="102" t="s">
        <v>35</v>
      </c>
      <c r="R268" s="103" t="s">
        <v>3659</v>
      </c>
      <c r="S268" s="102" t="s">
        <v>3660</v>
      </c>
      <c r="T268" s="102" t="s">
        <v>3661</v>
      </c>
      <c r="U268" s="34" t="s">
        <v>2670</v>
      </c>
      <c r="V268" s="29"/>
    </row>
    <row r="269" spans="1:22" s="12" customFormat="1" ht="26.25">
      <c r="A269" s="29" t="s">
        <v>711</v>
      </c>
      <c r="B269" s="29" t="s">
        <v>3608</v>
      </c>
      <c r="C269" s="29" t="s">
        <v>696</v>
      </c>
      <c r="D269" s="29" t="s">
        <v>571</v>
      </c>
      <c r="E269" s="29" t="s">
        <v>361</v>
      </c>
      <c r="F269" s="29" t="s">
        <v>712</v>
      </c>
      <c r="G269" s="30" t="s">
        <v>2015</v>
      </c>
      <c r="H269" s="23" t="str">
        <f>VLOOKUP(A269,'[2]실험실 명단(원본)'!$A$4:$J$791,9,0)</f>
        <v>에너지/자원</v>
      </c>
      <c r="I269" s="23" t="str">
        <f>VLOOKUP(A269,'[2]실험실 명단(원본)'!$A$4:$J$791,10,0)</f>
        <v>87.88</v>
      </c>
      <c r="J269" s="31"/>
      <c r="K269" s="29" t="s">
        <v>3627</v>
      </c>
      <c r="L269" s="32" t="s">
        <v>11</v>
      </c>
      <c r="M269" s="222" t="s">
        <v>3628</v>
      </c>
      <c r="N269" s="29" t="s">
        <v>3629</v>
      </c>
      <c r="O269" s="29" t="s">
        <v>3630</v>
      </c>
      <c r="P269" s="29" t="s">
        <v>3662</v>
      </c>
      <c r="Q269" s="32" t="s">
        <v>1426</v>
      </c>
      <c r="R269" s="39" t="s">
        <v>3663</v>
      </c>
      <c r="S269" s="29" t="s">
        <v>3629</v>
      </c>
      <c r="T269" s="29" t="s">
        <v>3664</v>
      </c>
      <c r="U269" s="34" t="s">
        <v>2670</v>
      </c>
      <c r="V269" s="29"/>
    </row>
    <row r="270" spans="1:22" s="12" customFormat="1" ht="26.25">
      <c r="A270" s="29" t="s">
        <v>708</v>
      </c>
      <c r="B270" s="29" t="s">
        <v>1572</v>
      </c>
      <c r="C270" s="29" t="s">
        <v>357</v>
      </c>
      <c r="D270" s="29" t="s">
        <v>571</v>
      </c>
      <c r="E270" s="29" t="s">
        <v>709</v>
      </c>
      <c r="F270" s="29" t="s">
        <v>710</v>
      </c>
      <c r="G270" s="30" t="s">
        <v>2016</v>
      </c>
      <c r="H270" s="23" t="str">
        <f>VLOOKUP(A270,'[2]실험실 명단(원본)'!$A$4:$J$791,9,0)</f>
        <v>에너지/자원</v>
      </c>
      <c r="I270" s="23" t="str">
        <f>VLOOKUP(A270,'[2]실험실 명단(원본)'!$A$4:$J$791,10,0)</f>
        <v>28.98</v>
      </c>
      <c r="J270" s="23"/>
      <c r="K270" s="29" t="s">
        <v>371</v>
      </c>
      <c r="L270" s="55" t="s">
        <v>11</v>
      </c>
      <c r="M270" s="74" t="s">
        <v>3192</v>
      </c>
      <c r="N270" s="29" t="s">
        <v>3193</v>
      </c>
      <c r="O270" s="29" t="s">
        <v>3194</v>
      </c>
      <c r="P270" s="29" t="s">
        <v>3195</v>
      </c>
      <c r="Q270" s="55" t="s">
        <v>10</v>
      </c>
      <c r="R270" s="39" t="s">
        <v>3196</v>
      </c>
      <c r="S270" s="29" t="s">
        <v>3197</v>
      </c>
      <c r="T270" s="29" t="s">
        <v>3198</v>
      </c>
      <c r="U270" s="55" t="s">
        <v>2670</v>
      </c>
      <c r="V270" s="29" t="s">
        <v>2783</v>
      </c>
    </row>
    <row r="271" spans="1:22" s="12" customFormat="1" ht="26.25">
      <c r="A271" s="29" t="s">
        <v>705</v>
      </c>
      <c r="B271" s="29" t="s">
        <v>1573</v>
      </c>
      <c r="C271" s="29" t="s">
        <v>47</v>
      </c>
      <c r="D271" s="29" t="s">
        <v>571</v>
      </c>
      <c r="E271" s="29" t="s">
        <v>706</v>
      </c>
      <c r="F271" s="29" t="s">
        <v>707</v>
      </c>
      <c r="G271" s="30" t="s">
        <v>2017</v>
      </c>
      <c r="H271" s="23" t="str">
        <f>VLOOKUP(A271,'[2]실험실 명단(원본)'!$A$4:$J$791,9,0)</f>
        <v>전기/전자</v>
      </c>
      <c r="I271" s="23" t="str">
        <f>VLOOKUP(A271,'[2]실험실 명단(원본)'!$A$4:$J$791,10,0)</f>
        <v>57.96</v>
      </c>
      <c r="J271" s="31"/>
      <c r="K271" s="55" t="s">
        <v>3665</v>
      </c>
      <c r="L271" s="32" t="s">
        <v>11</v>
      </c>
      <c r="M271" s="33" t="s">
        <v>3666</v>
      </c>
      <c r="N271" s="57" t="s">
        <v>3667</v>
      </c>
      <c r="O271" s="67" t="s">
        <v>3668</v>
      </c>
      <c r="P271" s="29" t="s">
        <v>3669</v>
      </c>
      <c r="Q271" s="32" t="s">
        <v>10</v>
      </c>
      <c r="R271" s="39" t="s">
        <v>3670</v>
      </c>
      <c r="S271" s="29" t="s">
        <v>3667</v>
      </c>
      <c r="T271" s="29" t="s">
        <v>3671</v>
      </c>
      <c r="U271" s="34" t="s">
        <v>2670</v>
      </c>
      <c r="V271" s="29"/>
    </row>
    <row r="272" spans="1:22" s="12" customFormat="1" ht="26.25">
      <c r="A272" s="29" t="s">
        <v>1623</v>
      </c>
      <c r="B272" s="29" t="s">
        <v>17</v>
      </c>
      <c r="C272" s="29" t="s">
        <v>50</v>
      </c>
      <c r="D272" s="29" t="s">
        <v>571</v>
      </c>
      <c r="E272" s="29" t="s">
        <v>60</v>
      </c>
      <c r="F272" s="29" t="s">
        <v>1624</v>
      </c>
      <c r="G272" s="30" t="s">
        <v>2018</v>
      </c>
      <c r="H272" s="23" t="str">
        <f>VLOOKUP(A272,'[2]실험실 명단(원본)'!$A$4:$J$791,9,0)</f>
        <v>화학/화공</v>
      </c>
      <c r="I272" s="23" t="str">
        <f>VLOOKUP(A272,'[2]실험실 명단(원본)'!$A$4:$J$791,10,0)</f>
        <v>57.96</v>
      </c>
      <c r="J272" s="31"/>
      <c r="K272" s="48" t="s">
        <v>63</v>
      </c>
      <c r="L272" s="48" t="s">
        <v>11</v>
      </c>
      <c r="M272" s="77" t="s">
        <v>3672</v>
      </c>
      <c r="N272" s="77" t="s">
        <v>3673</v>
      </c>
      <c r="O272" s="77" t="s">
        <v>3674</v>
      </c>
      <c r="P272" s="49" t="s">
        <v>2019</v>
      </c>
      <c r="Q272" s="49" t="s">
        <v>10</v>
      </c>
      <c r="R272" s="77" t="s">
        <v>3675</v>
      </c>
      <c r="S272" s="49" t="s">
        <v>3676</v>
      </c>
      <c r="T272" s="29"/>
      <c r="U272" s="34"/>
      <c r="V272" s="29"/>
    </row>
    <row r="273" spans="1:22" s="12" customFormat="1" ht="26.25">
      <c r="A273" s="29" t="s">
        <v>702</v>
      </c>
      <c r="B273" s="29" t="s">
        <v>17</v>
      </c>
      <c r="C273" s="29" t="s">
        <v>703</v>
      </c>
      <c r="D273" s="29" t="s">
        <v>571</v>
      </c>
      <c r="E273" s="29" t="s">
        <v>704</v>
      </c>
      <c r="F273" s="29" t="s">
        <v>703</v>
      </c>
      <c r="G273" s="30" t="s">
        <v>2020</v>
      </c>
      <c r="H273" s="23" t="str">
        <f>VLOOKUP(A273,'[2]실험실 명단(원본)'!$A$4:$J$791,9,0)</f>
        <v>화학/화공</v>
      </c>
      <c r="I273" s="23" t="str">
        <f>VLOOKUP(A273,'[2]실험실 명단(원본)'!$A$4:$J$791,10,0)</f>
        <v>28.98</v>
      </c>
      <c r="J273" s="193"/>
      <c r="K273" s="43" t="s">
        <v>598</v>
      </c>
      <c r="L273" s="43" t="s">
        <v>11</v>
      </c>
      <c r="M273" s="44" t="s">
        <v>3677</v>
      </c>
      <c r="N273" s="45" t="s">
        <v>3678</v>
      </c>
      <c r="O273" s="46" t="s">
        <v>3679</v>
      </c>
      <c r="P273" s="45" t="s">
        <v>2021</v>
      </c>
      <c r="Q273" s="45" t="s">
        <v>10</v>
      </c>
      <c r="R273" s="47" t="s">
        <v>3680</v>
      </c>
      <c r="S273" s="45" t="s">
        <v>3678</v>
      </c>
      <c r="T273" s="29"/>
      <c r="U273" s="34"/>
      <c r="V273" s="29"/>
    </row>
    <row r="274" spans="1:22" s="12" customFormat="1" ht="26.25">
      <c r="A274" s="150" t="s">
        <v>699</v>
      </c>
      <c r="B274" s="29" t="s">
        <v>1574</v>
      </c>
      <c r="C274" s="29" t="s">
        <v>24</v>
      </c>
      <c r="D274" s="29" t="s">
        <v>571</v>
      </c>
      <c r="E274" s="29" t="s">
        <v>700</v>
      </c>
      <c r="F274" s="151" t="s">
        <v>701</v>
      </c>
      <c r="G274" s="30" t="s">
        <v>2022</v>
      </c>
      <c r="H274" s="23" t="str">
        <f>VLOOKUP(A274,'[2]실험실 명단(원본)'!$A$4:$J$791,9,0)</f>
        <v>화학/화공</v>
      </c>
      <c r="I274" s="23" t="str">
        <f>VLOOKUP(A274,'[2]실험실 명단(원본)'!$A$4:$J$791,10,0)</f>
        <v>57.96</v>
      </c>
      <c r="J274" s="31"/>
      <c r="K274" s="29" t="s">
        <v>592</v>
      </c>
      <c r="L274" s="32" t="s">
        <v>11</v>
      </c>
      <c r="M274" s="39" t="s">
        <v>3681</v>
      </c>
      <c r="N274" s="29" t="s">
        <v>3682</v>
      </c>
      <c r="O274" s="29" t="s">
        <v>3683</v>
      </c>
      <c r="P274" s="29" t="s">
        <v>1427</v>
      </c>
      <c r="Q274" s="32" t="s">
        <v>1426</v>
      </c>
      <c r="R274" s="39" t="s">
        <v>3684</v>
      </c>
      <c r="S274" s="29" t="s">
        <v>3682</v>
      </c>
      <c r="T274" s="29" t="s">
        <v>3685</v>
      </c>
      <c r="U274" s="34" t="s">
        <v>2635</v>
      </c>
      <c r="V274" s="29"/>
    </row>
    <row r="275" spans="1:22" s="12" customFormat="1" ht="26.25">
      <c r="A275" s="70" t="s">
        <v>3686</v>
      </c>
      <c r="B275" s="29" t="s">
        <v>1574</v>
      </c>
      <c r="C275" s="29" t="s">
        <v>194</v>
      </c>
      <c r="D275" s="29" t="s">
        <v>571</v>
      </c>
      <c r="E275" s="29" t="s">
        <v>2023</v>
      </c>
      <c r="F275" s="70" t="s">
        <v>3687</v>
      </c>
      <c r="G275" s="30" t="s">
        <v>2024</v>
      </c>
      <c r="H275" s="23" t="str">
        <f>VLOOKUP(A275,'[2]실험실 명단(원본)'!$A$4:$J$791,9,0)</f>
        <v>화학/화공</v>
      </c>
      <c r="I275" s="23" t="str">
        <f>VLOOKUP(A275,'[2]실험실 명단(원본)'!$A$4:$J$791,10,0)</f>
        <v>54.34</v>
      </c>
      <c r="J275" s="31"/>
      <c r="K275" s="70" t="s">
        <v>644</v>
      </c>
      <c r="L275" s="70" t="s">
        <v>11</v>
      </c>
      <c r="M275" s="148" t="s">
        <v>3620</v>
      </c>
      <c r="N275" s="59" t="s">
        <v>3621</v>
      </c>
      <c r="O275" s="58" t="s">
        <v>3622</v>
      </c>
      <c r="P275" s="59" t="s">
        <v>3623</v>
      </c>
      <c r="Q275" s="70" t="s">
        <v>10</v>
      </c>
      <c r="R275" s="156" t="s">
        <v>3624</v>
      </c>
      <c r="S275" s="59" t="s">
        <v>3625</v>
      </c>
      <c r="T275" s="58" t="s">
        <v>3626</v>
      </c>
      <c r="U275" s="34" t="s">
        <v>2670</v>
      </c>
      <c r="V275" s="29"/>
    </row>
    <row r="276" spans="1:22" s="12" customFormat="1" ht="26.25">
      <c r="A276" s="150" t="s">
        <v>761</v>
      </c>
      <c r="B276" s="29" t="s">
        <v>1574</v>
      </c>
      <c r="C276" s="29" t="s">
        <v>24</v>
      </c>
      <c r="D276" s="29" t="s">
        <v>571</v>
      </c>
      <c r="E276" s="29" t="s">
        <v>387</v>
      </c>
      <c r="F276" s="151" t="s">
        <v>762</v>
      </c>
      <c r="G276" s="30" t="s">
        <v>2025</v>
      </c>
      <c r="H276" s="23" t="str">
        <f>VLOOKUP(A276,'[2]실험실 명단(원본)'!$A$4:$J$791,9,0)</f>
        <v>화학/화공</v>
      </c>
      <c r="I276" s="23" t="str">
        <f>VLOOKUP(A276,'[2]실험실 명단(원본)'!$A$4:$J$791,10,0)</f>
        <v>639.77</v>
      </c>
      <c r="J276" s="193"/>
      <c r="K276" s="29" t="s">
        <v>62</v>
      </c>
      <c r="L276" s="32" t="s">
        <v>11</v>
      </c>
      <c r="M276" s="39" t="s">
        <v>2625</v>
      </c>
      <c r="N276" s="29" t="s">
        <v>2626</v>
      </c>
      <c r="O276" s="29" t="s">
        <v>2627</v>
      </c>
      <c r="P276" s="29" t="s">
        <v>1699</v>
      </c>
      <c r="Q276" s="32" t="s">
        <v>1426</v>
      </c>
      <c r="R276" s="39" t="s">
        <v>2628</v>
      </c>
      <c r="S276" s="29" t="s">
        <v>2626</v>
      </c>
      <c r="T276" s="147" t="s">
        <v>2629</v>
      </c>
      <c r="U276" s="34" t="s">
        <v>2635</v>
      </c>
      <c r="V276" s="29"/>
    </row>
    <row r="277" spans="1:22" s="12" customFormat="1" ht="26.25">
      <c r="A277" s="70" t="s">
        <v>759</v>
      </c>
      <c r="B277" s="29" t="s">
        <v>1574</v>
      </c>
      <c r="C277" s="29" t="s">
        <v>24</v>
      </c>
      <c r="D277" s="29" t="s">
        <v>571</v>
      </c>
      <c r="E277" s="29" t="s">
        <v>385</v>
      </c>
      <c r="F277" s="70" t="s">
        <v>760</v>
      </c>
      <c r="G277" s="30" t="s">
        <v>2026</v>
      </c>
      <c r="H277" s="23" t="str">
        <f>VLOOKUP(A277,'[2]실험실 명단(원본)'!$A$4:$J$791,9,0)</f>
        <v>화학/화공</v>
      </c>
      <c r="I277" s="23" t="str">
        <f>VLOOKUP(A277,'[2]실험실 명단(원본)'!$A$4:$J$791,10,0)</f>
        <v>143.29</v>
      </c>
      <c r="J277" s="193"/>
      <c r="K277" s="29" t="s">
        <v>3688</v>
      </c>
      <c r="L277" s="32" t="s">
        <v>11</v>
      </c>
      <c r="M277" s="39" t="s">
        <v>3689</v>
      </c>
      <c r="N277" s="29" t="s">
        <v>3690</v>
      </c>
      <c r="O277" s="29" t="s">
        <v>3691</v>
      </c>
      <c r="P277" s="29" t="s">
        <v>3644</v>
      </c>
      <c r="Q277" s="32" t="s">
        <v>1426</v>
      </c>
      <c r="R277" s="39" t="s">
        <v>3645</v>
      </c>
      <c r="S277" s="29" t="s">
        <v>3642</v>
      </c>
      <c r="T277" s="29" t="s">
        <v>3646</v>
      </c>
      <c r="U277" s="34" t="s">
        <v>2635</v>
      </c>
      <c r="V277" s="29"/>
    </row>
    <row r="278" spans="1:22" s="12" customFormat="1" ht="26.25">
      <c r="A278" s="70" t="s">
        <v>756</v>
      </c>
      <c r="B278" s="29" t="s">
        <v>1574</v>
      </c>
      <c r="C278" s="29" t="s">
        <v>24</v>
      </c>
      <c r="D278" s="29" t="s">
        <v>571</v>
      </c>
      <c r="E278" s="29" t="s">
        <v>755</v>
      </c>
      <c r="F278" s="70" t="s">
        <v>625</v>
      </c>
      <c r="G278" s="30" t="s">
        <v>2026</v>
      </c>
      <c r="H278" s="23" t="str">
        <f>VLOOKUP(A278,'[2]실험실 명단(원본)'!$A$4:$J$791,9,0)</f>
        <v>화학/화공</v>
      </c>
      <c r="I278" s="23" t="str">
        <f>VLOOKUP(A278,'[2]실험실 명단(원본)'!$A$4:$J$791,10,0)</f>
        <v>143.29</v>
      </c>
      <c r="J278" s="193"/>
      <c r="K278" s="29" t="s">
        <v>626</v>
      </c>
      <c r="L278" s="32" t="s">
        <v>11</v>
      </c>
      <c r="M278" s="39" t="s">
        <v>3692</v>
      </c>
      <c r="N278" s="29" t="s">
        <v>3693</v>
      </c>
      <c r="O278" s="29" t="s">
        <v>3694</v>
      </c>
      <c r="P278" s="29" t="s">
        <v>2027</v>
      </c>
      <c r="Q278" s="32" t="s">
        <v>10</v>
      </c>
      <c r="R278" s="39" t="s">
        <v>3695</v>
      </c>
      <c r="S278" s="29" t="s">
        <v>3696</v>
      </c>
      <c r="T278" s="29" t="s">
        <v>3697</v>
      </c>
      <c r="U278" s="34" t="s">
        <v>2635</v>
      </c>
      <c r="V278" s="29"/>
    </row>
    <row r="279" spans="1:22" s="12" customFormat="1" ht="26.25">
      <c r="A279" s="70" t="s">
        <v>757</v>
      </c>
      <c r="B279" s="29" t="s">
        <v>1574</v>
      </c>
      <c r="C279" s="29" t="s">
        <v>24</v>
      </c>
      <c r="D279" s="29" t="s">
        <v>571</v>
      </c>
      <c r="E279" s="29" t="s">
        <v>755</v>
      </c>
      <c r="F279" s="70" t="s">
        <v>758</v>
      </c>
      <c r="G279" s="30" t="s">
        <v>2026</v>
      </c>
      <c r="H279" s="23" t="str">
        <f>VLOOKUP(A279,'[2]실험실 명단(원본)'!$A$4:$J$791,9,0)</f>
        <v>화학/화공</v>
      </c>
      <c r="I279" s="23" t="str">
        <f>VLOOKUP(A279,'[2]실험실 명단(원본)'!$A$4:$J$791,10,0)</f>
        <v>143.29</v>
      </c>
      <c r="J279" s="193"/>
      <c r="K279" s="29" t="s">
        <v>62</v>
      </c>
      <c r="L279" s="32" t="s">
        <v>11</v>
      </c>
      <c r="M279" s="39" t="s">
        <v>2625</v>
      </c>
      <c r="N279" s="29" t="s">
        <v>2626</v>
      </c>
      <c r="O279" s="29" t="s">
        <v>2627</v>
      </c>
      <c r="P279" s="29" t="s">
        <v>1699</v>
      </c>
      <c r="Q279" s="32" t="s">
        <v>1426</v>
      </c>
      <c r="R279" s="39" t="s">
        <v>2628</v>
      </c>
      <c r="S279" s="29" t="s">
        <v>2626</v>
      </c>
      <c r="T279" s="147" t="s">
        <v>2629</v>
      </c>
      <c r="U279" s="34" t="s">
        <v>2635</v>
      </c>
      <c r="V279" s="29"/>
    </row>
    <row r="280" spans="1:22" s="12" customFormat="1" ht="26.25">
      <c r="A280" s="70" t="s">
        <v>752</v>
      </c>
      <c r="B280" s="29" t="s">
        <v>1574</v>
      </c>
      <c r="C280" s="29" t="s">
        <v>194</v>
      </c>
      <c r="D280" s="29" t="s">
        <v>571</v>
      </c>
      <c r="E280" s="29" t="s">
        <v>753</v>
      </c>
      <c r="F280" s="70" t="s">
        <v>754</v>
      </c>
      <c r="G280" s="30" t="s">
        <v>2028</v>
      </c>
      <c r="H280" s="23" t="str">
        <f>VLOOKUP(A280,'[2]실험실 명단(원본)'!$A$4:$J$791,9,0)</f>
        <v>화학/화공</v>
      </c>
      <c r="I280" s="23" t="str">
        <f>VLOOKUP(A280,'[2]실험실 명단(원본)'!$A$4:$J$791,10,0)</f>
        <v>115.92</v>
      </c>
      <c r="J280" s="193"/>
      <c r="K280" s="70" t="s">
        <v>635</v>
      </c>
      <c r="L280" s="125" t="s">
        <v>11</v>
      </c>
      <c r="M280" s="154" t="s">
        <v>3698</v>
      </c>
      <c r="N280" s="59" t="s">
        <v>3699</v>
      </c>
      <c r="O280" s="58" t="s">
        <v>3700</v>
      </c>
      <c r="P280" s="59" t="s">
        <v>2029</v>
      </c>
      <c r="Q280" s="70" t="s">
        <v>1426</v>
      </c>
      <c r="R280" s="126" t="s">
        <v>3701</v>
      </c>
      <c r="S280" s="59" t="s">
        <v>3702</v>
      </c>
      <c r="T280" s="58" t="s">
        <v>3703</v>
      </c>
      <c r="U280" s="34" t="s">
        <v>2635</v>
      </c>
      <c r="V280" s="29"/>
    </row>
    <row r="281" spans="1:22" s="12" customFormat="1" ht="26.25">
      <c r="A281" s="70" t="s">
        <v>750</v>
      </c>
      <c r="B281" s="29" t="s">
        <v>1574</v>
      </c>
      <c r="C281" s="29" t="s">
        <v>24</v>
      </c>
      <c r="D281" s="29" t="s">
        <v>571</v>
      </c>
      <c r="E281" s="29" t="s">
        <v>95</v>
      </c>
      <c r="F281" s="70" t="s">
        <v>751</v>
      </c>
      <c r="G281" s="30" t="s">
        <v>2030</v>
      </c>
      <c r="H281" s="23" t="str">
        <f>VLOOKUP(A281,'[2]실험실 명단(원본)'!$A$4:$J$791,9,0)</f>
        <v>화학/화공</v>
      </c>
      <c r="I281" s="23" t="str">
        <f>VLOOKUP(A281,'[2]실험실 명단(원본)'!$A$4:$J$791,10,0)</f>
        <v>78</v>
      </c>
      <c r="J281" s="193"/>
      <c r="K281" s="29" t="s">
        <v>612</v>
      </c>
      <c r="L281" s="32" t="s">
        <v>11</v>
      </c>
      <c r="M281" s="39" t="s">
        <v>3704</v>
      </c>
      <c r="N281" s="29" t="s">
        <v>3705</v>
      </c>
      <c r="O281" s="29" t="s">
        <v>3706</v>
      </c>
      <c r="P281" s="29" t="s">
        <v>1615</v>
      </c>
      <c r="Q281" s="32" t="s">
        <v>37</v>
      </c>
      <c r="R281" s="39" t="s">
        <v>3707</v>
      </c>
      <c r="S281" s="29" t="s">
        <v>3708</v>
      </c>
      <c r="T281" s="29" t="s">
        <v>3709</v>
      </c>
      <c r="U281" s="34" t="s">
        <v>2635</v>
      </c>
      <c r="V281" s="29"/>
    </row>
    <row r="282" spans="1:22" s="12" customFormat="1" ht="26.25">
      <c r="A282" s="70" t="s">
        <v>748</v>
      </c>
      <c r="B282" s="29" t="s">
        <v>1574</v>
      </c>
      <c r="C282" s="29" t="s">
        <v>194</v>
      </c>
      <c r="D282" s="29" t="s">
        <v>571</v>
      </c>
      <c r="E282" s="29" t="s">
        <v>379</v>
      </c>
      <c r="F282" s="70" t="s">
        <v>749</v>
      </c>
      <c r="G282" s="30" t="s">
        <v>2031</v>
      </c>
      <c r="H282" s="23" t="str">
        <f>VLOOKUP(A282,'[2]실험실 명단(원본)'!$A$4:$J$791,9,0)</f>
        <v>화학/화공</v>
      </c>
      <c r="I282" s="23" t="str">
        <f>VLOOKUP(A282,'[2]실험실 명단(원본)'!$A$4:$J$791,10,0)</f>
        <v>29.16</v>
      </c>
      <c r="J282" s="193"/>
      <c r="K282" s="70" t="s">
        <v>635</v>
      </c>
      <c r="L282" s="125" t="s">
        <v>11</v>
      </c>
      <c r="M282" s="154" t="s">
        <v>3698</v>
      </c>
      <c r="N282" s="59" t="s">
        <v>3699</v>
      </c>
      <c r="O282" s="58" t="s">
        <v>3700</v>
      </c>
      <c r="P282" s="59" t="s">
        <v>2029</v>
      </c>
      <c r="Q282" s="70" t="s">
        <v>1426</v>
      </c>
      <c r="R282" s="126" t="s">
        <v>3701</v>
      </c>
      <c r="S282" s="59" t="s">
        <v>3702</v>
      </c>
      <c r="T282" s="58" t="s">
        <v>3703</v>
      </c>
      <c r="U282" s="34" t="s">
        <v>2635</v>
      </c>
      <c r="V282" s="29"/>
    </row>
    <row r="283" spans="1:22" s="12" customFormat="1" ht="26.25">
      <c r="A283" s="70" t="s">
        <v>747</v>
      </c>
      <c r="B283" s="29" t="s">
        <v>1574</v>
      </c>
      <c r="C283" s="29" t="s">
        <v>194</v>
      </c>
      <c r="D283" s="29" t="s">
        <v>571</v>
      </c>
      <c r="E283" s="29" t="s">
        <v>378</v>
      </c>
      <c r="F283" s="70" t="s">
        <v>562</v>
      </c>
      <c r="G283" s="30" t="s">
        <v>2032</v>
      </c>
      <c r="H283" s="23" t="str">
        <f>VLOOKUP(A283,'[2]실험실 명단(원본)'!$A$4:$J$791,9,0)</f>
        <v>화학/화공</v>
      </c>
      <c r="I283" s="23" t="str">
        <f>VLOOKUP(A283,'[2]실험실 명단(원본)'!$A$4:$J$791,10,0)</f>
        <v>32.4</v>
      </c>
      <c r="J283" s="193"/>
      <c r="K283" s="70" t="s">
        <v>574</v>
      </c>
      <c r="L283" s="125" t="s">
        <v>11</v>
      </c>
      <c r="M283" s="154" t="s">
        <v>3710</v>
      </c>
      <c r="N283" s="59" t="s">
        <v>3711</v>
      </c>
      <c r="O283" s="58" t="s">
        <v>3712</v>
      </c>
      <c r="P283" s="59" t="s">
        <v>1613</v>
      </c>
      <c r="Q283" s="59" t="s">
        <v>10</v>
      </c>
      <c r="R283" s="126" t="s">
        <v>3713</v>
      </c>
      <c r="S283" s="59" t="s">
        <v>3711</v>
      </c>
      <c r="T283" s="58" t="s">
        <v>3714</v>
      </c>
      <c r="U283" s="34" t="s">
        <v>2635</v>
      </c>
      <c r="V283" s="29"/>
    </row>
    <row r="284" spans="1:22" s="12" customFormat="1" ht="26.25">
      <c r="A284" s="70" t="s">
        <v>744</v>
      </c>
      <c r="B284" s="29" t="s">
        <v>1574</v>
      </c>
      <c r="C284" s="29" t="s">
        <v>24</v>
      </c>
      <c r="D284" s="29" t="s">
        <v>571</v>
      </c>
      <c r="E284" s="29" t="s">
        <v>745</v>
      </c>
      <c r="F284" s="70" t="s">
        <v>746</v>
      </c>
      <c r="G284" s="30" t="s">
        <v>2033</v>
      </c>
      <c r="H284" s="23" t="str">
        <f>VLOOKUP(A284,'[2]실험실 명단(원본)'!$A$4:$J$791,9,0)</f>
        <v>화학/화공</v>
      </c>
      <c r="I284" s="23" t="str">
        <f>VLOOKUP(A284,'[2]실험실 명단(원본)'!$A$4:$J$791,10,0)</f>
        <v>90.72</v>
      </c>
      <c r="J284" s="193"/>
      <c r="K284" s="29" t="s">
        <v>3688</v>
      </c>
      <c r="L284" s="32" t="s">
        <v>11</v>
      </c>
      <c r="M284" s="39" t="s">
        <v>3689</v>
      </c>
      <c r="N284" s="29" t="s">
        <v>3690</v>
      </c>
      <c r="O284" s="29" t="s">
        <v>3691</v>
      </c>
      <c r="P284" s="29" t="s">
        <v>3644</v>
      </c>
      <c r="Q284" s="32" t="s">
        <v>1426</v>
      </c>
      <c r="R284" s="39" t="s">
        <v>3645</v>
      </c>
      <c r="S284" s="29" t="s">
        <v>3642</v>
      </c>
      <c r="T284" s="29" t="s">
        <v>3646</v>
      </c>
      <c r="U284" s="34" t="s">
        <v>2635</v>
      </c>
      <c r="V284" s="29"/>
    </row>
    <row r="285" spans="1:22" s="12" customFormat="1" ht="26.25">
      <c r="A285" s="70" t="s">
        <v>741</v>
      </c>
      <c r="B285" s="29" t="s">
        <v>1574</v>
      </c>
      <c r="C285" s="29" t="s">
        <v>24</v>
      </c>
      <c r="D285" s="29" t="s">
        <v>571</v>
      </c>
      <c r="E285" s="29" t="s">
        <v>742</v>
      </c>
      <c r="F285" s="70" t="s">
        <v>743</v>
      </c>
      <c r="G285" s="30" t="s">
        <v>2034</v>
      </c>
      <c r="H285" s="23" t="str">
        <f>VLOOKUP(A285,'[2]실험실 명단(원본)'!$A$4:$J$791,9,0)</f>
        <v>화학/화공</v>
      </c>
      <c r="I285" s="23" t="str">
        <f>VLOOKUP(A285,'[2]실험실 명단(원본)'!$A$4:$J$791,10,0)</f>
        <v>173.12</v>
      </c>
      <c r="J285" s="193"/>
      <c r="K285" s="29" t="s">
        <v>3688</v>
      </c>
      <c r="L285" s="32" t="s">
        <v>11</v>
      </c>
      <c r="M285" s="39" t="s">
        <v>3689</v>
      </c>
      <c r="N285" s="29" t="s">
        <v>3690</v>
      </c>
      <c r="O285" s="29" t="s">
        <v>3691</v>
      </c>
      <c r="P285" s="29" t="s">
        <v>3644</v>
      </c>
      <c r="Q285" s="32" t="s">
        <v>1426</v>
      </c>
      <c r="R285" s="39" t="s">
        <v>3645</v>
      </c>
      <c r="S285" s="29" t="s">
        <v>3642</v>
      </c>
      <c r="T285" s="29" t="s">
        <v>3646</v>
      </c>
      <c r="U285" s="34" t="s">
        <v>2635</v>
      </c>
      <c r="V285" s="29"/>
    </row>
    <row r="286" spans="1:22" s="12" customFormat="1" ht="26.25">
      <c r="A286" s="70" t="s">
        <v>739</v>
      </c>
      <c r="B286" s="29" t="s">
        <v>1574</v>
      </c>
      <c r="C286" s="29" t="s">
        <v>24</v>
      </c>
      <c r="D286" s="29" t="s">
        <v>571</v>
      </c>
      <c r="E286" s="29" t="s">
        <v>740</v>
      </c>
      <c r="F286" s="70" t="s">
        <v>429</v>
      </c>
      <c r="G286" s="30" t="s">
        <v>2035</v>
      </c>
      <c r="H286" s="23" t="str">
        <f>VLOOKUP(A286,'[2]실험실 명단(원본)'!$A$4:$J$791,9,0)</f>
        <v>화학/화공</v>
      </c>
      <c r="I286" s="23" t="str">
        <f>VLOOKUP(A286,'[2]실험실 명단(원본)'!$A$4:$J$791,10,0)</f>
        <v>28.98</v>
      </c>
      <c r="J286" s="31"/>
      <c r="K286" s="29" t="s">
        <v>604</v>
      </c>
      <c r="L286" s="32" t="s">
        <v>11</v>
      </c>
      <c r="M286" s="167" t="s">
        <v>3715</v>
      </c>
      <c r="N286" s="29" t="s">
        <v>3716</v>
      </c>
      <c r="O286" s="29" t="s">
        <v>3717</v>
      </c>
      <c r="P286" s="29" t="s">
        <v>1616</v>
      </c>
      <c r="Q286" s="32" t="s">
        <v>1426</v>
      </c>
      <c r="R286" s="223" t="s">
        <v>3718</v>
      </c>
      <c r="S286" s="29" t="s">
        <v>3716</v>
      </c>
      <c r="T286" s="29" t="s">
        <v>3719</v>
      </c>
      <c r="U286" s="34" t="s">
        <v>2635</v>
      </c>
      <c r="V286" s="29"/>
    </row>
    <row r="287" spans="1:22" s="12" customFormat="1" ht="26.25">
      <c r="A287" s="70" t="s">
        <v>736</v>
      </c>
      <c r="B287" s="29" t="s">
        <v>1574</v>
      </c>
      <c r="C287" s="29" t="s">
        <v>24</v>
      </c>
      <c r="D287" s="29" t="s">
        <v>571</v>
      </c>
      <c r="E287" s="29" t="s">
        <v>737</v>
      </c>
      <c r="F287" s="70" t="s">
        <v>738</v>
      </c>
      <c r="G287" s="30" t="s">
        <v>2036</v>
      </c>
      <c r="H287" s="23" t="str">
        <f>VLOOKUP(A287,'[2]실험실 명단(원본)'!$A$4:$J$791,9,0)</f>
        <v>화학/화공</v>
      </c>
      <c r="I287" s="23" t="str">
        <f>VLOOKUP(A287,'[2]실험실 명단(원본)'!$A$4:$J$791,10,0)</f>
        <v>57.96</v>
      </c>
      <c r="J287" s="31"/>
      <c r="K287" s="29" t="s">
        <v>3688</v>
      </c>
      <c r="L287" s="32" t="s">
        <v>11</v>
      </c>
      <c r="M287" s="39" t="s">
        <v>3689</v>
      </c>
      <c r="N287" s="29" t="s">
        <v>3690</v>
      </c>
      <c r="O287" s="29" t="s">
        <v>3691</v>
      </c>
      <c r="P287" s="29" t="s">
        <v>3644</v>
      </c>
      <c r="Q287" s="32" t="s">
        <v>1426</v>
      </c>
      <c r="R287" s="39" t="s">
        <v>3645</v>
      </c>
      <c r="S287" s="29" t="s">
        <v>3642</v>
      </c>
      <c r="T287" s="29" t="s">
        <v>3646</v>
      </c>
      <c r="U287" s="34" t="s">
        <v>2635</v>
      </c>
      <c r="V287" s="29"/>
    </row>
    <row r="288" spans="1:22" s="12" customFormat="1" ht="26.25">
      <c r="A288" s="70" t="s">
        <v>733</v>
      </c>
      <c r="B288" s="29" t="s">
        <v>1574</v>
      </c>
      <c r="C288" s="29" t="s">
        <v>24</v>
      </c>
      <c r="D288" s="29" t="s">
        <v>571</v>
      </c>
      <c r="E288" s="29" t="s">
        <v>734</v>
      </c>
      <c r="F288" s="70" t="s">
        <v>735</v>
      </c>
      <c r="G288" s="30" t="s">
        <v>2037</v>
      </c>
      <c r="H288" s="23" t="str">
        <f>VLOOKUP(A288,'[2]실험실 명단(원본)'!$A$4:$J$791,9,0)</f>
        <v>화학/화공</v>
      </c>
      <c r="I288" s="23" t="str">
        <f>VLOOKUP(A288,'[2]실험실 명단(원본)'!$A$4:$J$791,10,0)</f>
        <v>144.9</v>
      </c>
      <c r="J288" s="31"/>
      <c r="K288" s="29" t="s">
        <v>3688</v>
      </c>
      <c r="L288" s="32" t="s">
        <v>11</v>
      </c>
      <c r="M288" s="39" t="s">
        <v>3689</v>
      </c>
      <c r="N288" s="29" t="s">
        <v>3690</v>
      </c>
      <c r="O288" s="29" t="s">
        <v>3691</v>
      </c>
      <c r="P288" s="29" t="s">
        <v>3644</v>
      </c>
      <c r="Q288" s="32" t="s">
        <v>1426</v>
      </c>
      <c r="R288" s="39" t="s">
        <v>3645</v>
      </c>
      <c r="S288" s="29" t="s">
        <v>3642</v>
      </c>
      <c r="T288" s="29" t="s">
        <v>3646</v>
      </c>
      <c r="U288" s="34" t="s">
        <v>2635</v>
      </c>
      <c r="V288" s="29"/>
    </row>
    <row r="289" spans="1:22" s="12" customFormat="1" ht="26.25">
      <c r="A289" s="70" t="s">
        <v>730</v>
      </c>
      <c r="B289" s="29" t="s">
        <v>1574</v>
      </c>
      <c r="C289" s="29" t="s">
        <v>24</v>
      </c>
      <c r="D289" s="29" t="s">
        <v>571</v>
      </c>
      <c r="E289" s="29" t="s">
        <v>731</v>
      </c>
      <c r="F289" s="70" t="s">
        <v>732</v>
      </c>
      <c r="G289" s="30" t="s">
        <v>2038</v>
      </c>
      <c r="H289" s="23" t="str">
        <f>VLOOKUP(A289,'[2]실험실 명단(원본)'!$A$4:$J$791,9,0)</f>
        <v>화학/화공</v>
      </c>
      <c r="I289" s="23" t="str">
        <f>VLOOKUP(A289,'[2]실험실 명단(원본)'!$A$4:$J$791,10,0)</f>
        <v>28.18</v>
      </c>
      <c r="J289" s="31"/>
      <c r="K289" s="29" t="s">
        <v>3688</v>
      </c>
      <c r="L289" s="32" t="s">
        <v>11</v>
      </c>
      <c r="M289" s="39" t="s">
        <v>3689</v>
      </c>
      <c r="N289" s="29" t="s">
        <v>3690</v>
      </c>
      <c r="O289" s="29" t="s">
        <v>3691</v>
      </c>
      <c r="P289" s="29" t="s">
        <v>3644</v>
      </c>
      <c r="Q289" s="32" t="s">
        <v>1426</v>
      </c>
      <c r="R289" s="39" t="s">
        <v>3645</v>
      </c>
      <c r="S289" s="29" t="s">
        <v>3642</v>
      </c>
      <c r="T289" s="29" t="s">
        <v>3646</v>
      </c>
      <c r="U289" s="34" t="s">
        <v>2635</v>
      </c>
      <c r="V289" s="29"/>
    </row>
    <row r="290" spans="1:22" s="12" customFormat="1" ht="26.25">
      <c r="A290" s="70" t="s">
        <v>690</v>
      </c>
      <c r="B290" s="29" t="s">
        <v>1574</v>
      </c>
      <c r="C290" s="29" t="s">
        <v>194</v>
      </c>
      <c r="D290" s="29" t="s">
        <v>571</v>
      </c>
      <c r="E290" s="29" t="s">
        <v>691</v>
      </c>
      <c r="F290" s="70" t="s">
        <v>1499</v>
      </c>
      <c r="G290" s="30" t="s">
        <v>2039</v>
      </c>
      <c r="H290" s="23" t="str">
        <f>VLOOKUP(A290,'[2]실험실 명단(원본)'!$A$4:$J$791,9,0)</f>
        <v>화학/화공</v>
      </c>
      <c r="I290" s="23" t="str">
        <f>VLOOKUP(A290,'[2]실험실 명단(원본)'!$A$4:$J$791,10,0)</f>
        <v>57.96</v>
      </c>
      <c r="J290" s="31"/>
      <c r="K290" s="125" t="s">
        <v>692</v>
      </c>
      <c r="L290" s="125" t="s">
        <v>11</v>
      </c>
      <c r="M290" s="126" t="s">
        <v>2964</v>
      </c>
      <c r="N290" s="125" t="s">
        <v>2965</v>
      </c>
      <c r="O290" s="127" t="s">
        <v>2966</v>
      </c>
      <c r="P290" s="128" t="s">
        <v>2967</v>
      </c>
      <c r="Q290" s="70" t="s">
        <v>1426</v>
      </c>
      <c r="R290" s="126" t="s">
        <v>2968</v>
      </c>
      <c r="S290" s="125" t="s">
        <v>2969</v>
      </c>
      <c r="T290" s="127" t="s">
        <v>2970</v>
      </c>
      <c r="U290" s="34" t="s">
        <v>2670</v>
      </c>
      <c r="V290" s="29"/>
    </row>
    <row r="291" spans="1:22" s="12" customFormat="1" ht="26.25">
      <c r="A291" s="70" t="s">
        <v>682</v>
      </c>
      <c r="B291" s="29" t="s">
        <v>1574</v>
      </c>
      <c r="C291" s="29" t="s">
        <v>194</v>
      </c>
      <c r="D291" s="29" t="s">
        <v>571</v>
      </c>
      <c r="E291" s="29">
        <v>114</v>
      </c>
      <c r="F291" s="70" t="s">
        <v>683</v>
      </c>
      <c r="G291" s="30" t="s">
        <v>2040</v>
      </c>
      <c r="H291" s="23" t="str">
        <f>VLOOKUP(A291,'[2]실험실 명단(원본)'!$A$4:$J$791,9,0)</f>
        <v>화학/화공</v>
      </c>
      <c r="I291" s="23" t="str">
        <f>VLOOKUP(A291,'[2]실험실 명단(원본)'!$A$4:$J$791,10,0)</f>
        <v>28.98</v>
      </c>
      <c r="J291" s="31"/>
      <c r="K291" s="70" t="s">
        <v>657</v>
      </c>
      <c r="L291" s="70" t="s">
        <v>11</v>
      </c>
      <c r="M291" s="152" t="s">
        <v>3132</v>
      </c>
      <c r="N291" s="59" t="s">
        <v>3133</v>
      </c>
      <c r="O291" s="58" t="s">
        <v>3134</v>
      </c>
      <c r="P291" s="59" t="s">
        <v>1593</v>
      </c>
      <c r="Q291" s="70" t="s">
        <v>1426</v>
      </c>
      <c r="R291" s="153" t="s">
        <v>3135</v>
      </c>
      <c r="S291" s="59" t="s">
        <v>3133</v>
      </c>
      <c r="T291" s="58" t="s">
        <v>3136</v>
      </c>
      <c r="U291" s="34" t="s">
        <v>2635</v>
      </c>
      <c r="V291" s="29"/>
    </row>
    <row r="292" spans="1:22" s="12" customFormat="1" ht="26.25">
      <c r="A292" s="70" t="s">
        <v>684</v>
      </c>
      <c r="B292" s="29" t="s">
        <v>1574</v>
      </c>
      <c r="C292" s="29" t="s">
        <v>24</v>
      </c>
      <c r="D292" s="29" t="s">
        <v>571</v>
      </c>
      <c r="E292" s="29" t="s">
        <v>407</v>
      </c>
      <c r="F292" s="70" t="s">
        <v>685</v>
      </c>
      <c r="G292" s="30" t="s">
        <v>2041</v>
      </c>
      <c r="H292" s="23" t="str">
        <f>VLOOKUP(A292,'[2]실험실 명단(원본)'!$A$4:$J$791,9,0)</f>
        <v>화학/화공</v>
      </c>
      <c r="I292" s="23" t="str">
        <f>VLOOKUP(A292,'[2]실험실 명단(원본)'!$A$4:$J$791,10,0)</f>
        <v>86.94</v>
      </c>
      <c r="J292" s="31"/>
      <c r="K292" s="224" t="s">
        <v>25</v>
      </c>
      <c r="L292" s="224" t="s">
        <v>11</v>
      </c>
      <c r="M292" s="225" t="s">
        <v>3634</v>
      </c>
      <c r="N292" s="226" t="s">
        <v>3635</v>
      </c>
      <c r="O292" s="227" t="s">
        <v>3636</v>
      </c>
      <c r="P292" s="45" t="s">
        <v>2042</v>
      </c>
      <c r="Q292" s="43" t="s">
        <v>1426</v>
      </c>
      <c r="R292" s="228" t="s">
        <v>3720</v>
      </c>
      <c r="S292" s="45" t="s">
        <v>3635</v>
      </c>
      <c r="T292" s="46" t="s">
        <v>3721</v>
      </c>
      <c r="U292" s="45" t="s">
        <v>2635</v>
      </c>
      <c r="V292" s="29"/>
    </row>
    <row r="293" spans="1:22" s="12" customFormat="1" ht="26.25">
      <c r="A293" s="70" t="s">
        <v>686</v>
      </c>
      <c r="B293" s="29" t="s">
        <v>1574</v>
      </c>
      <c r="C293" s="29" t="s">
        <v>24</v>
      </c>
      <c r="D293" s="29" t="s">
        <v>571</v>
      </c>
      <c r="E293" s="29" t="s">
        <v>407</v>
      </c>
      <c r="F293" s="70" t="s">
        <v>687</v>
      </c>
      <c r="G293" s="30" t="s">
        <v>2043</v>
      </c>
      <c r="H293" s="23" t="str">
        <f>VLOOKUP(A293,'[2]실험실 명단(원본)'!$A$4:$J$791,9,0)</f>
        <v>화학/화공</v>
      </c>
      <c r="I293" s="23" t="str">
        <f>VLOOKUP(A293,'[2]실험실 명단(원본)'!$A$4:$J$791,10,0)</f>
        <v>25.36</v>
      </c>
      <c r="J293" s="31"/>
      <c r="K293" s="29" t="s">
        <v>719</v>
      </c>
      <c r="L293" s="32" t="s">
        <v>11</v>
      </c>
      <c r="M293" s="39" t="s">
        <v>3647</v>
      </c>
      <c r="N293" s="29" t="s">
        <v>3648</v>
      </c>
      <c r="O293" s="29" t="s">
        <v>3649</v>
      </c>
      <c r="P293" s="29" t="s">
        <v>3650</v>
      </c>
      <c r="Q293" s="32" t="s">
        <v>10</v>
      </c>
      <c r="R293" s="39" t="s">
        <v>3651</v>
      </c>
      <c r="S293" s="29" t="s">
        <v>3648</v>
      </c>
      <c r="T293" s="29" t="s">
        <v>3652</v>
      </c>
      <c r="U293" s="34" t="s">
        <v>2635</v>
      </c>
      <c r="V293" s="29"/>
    </row>
    <row r="294" spans="1:22" s="12" customFormat="1" ht="26.25">
      <c r="A294" s="70" t="s">
        <v>3722</v>
      </c>
      <c r="B294" s="29" t="s">
        <v>666</v>
      </c>
      <c r="C294" s="29" t="s">
        <v>667</v>
      </c>
      <c r="D294" s="36" t="s">
        <v>571</v>
      </c>
      <c r="E294" s="36">
        <v>118</v>
      </c>
      <c r="F294" s="36" t="s">
        <v>3723</v>
      </c>
      <c r="G294" s="30" t="s">
        <v>3724</v>
      </c>
      <c r="H294" s="23" t="str">
        <f>VLOOKUP(A294,'[2]실험실 명단(원본)'!$A$4:$J$791,9,0)</f>
        <v>기타(분석)</v>
      </c>
      <c r="I294" s="23"/>
      <c r="J294" s="23"/>
      <c r="K294" s="29" t="s">
        <v>668</v>
      </c>
      <c r="L294" s="32" t="s">
        <v>13</v>
      </c>
      <c r="M294" s="39" t="s">
        <v>3725</v>
      </c>
      <c r="N294" s="29" t="s">
        <v>3726</v>
      </c>
      <c r="O294" s="29" t="s">
        <v>3727</v>
      </c>
      <c r="P294" s="29" t="s">
        <v>1428</v>
      </c>
      <c r="Q294" s="32" t="s">
        <v>13</v>
      </c>
      <c r="R294" s="39" t="s">
        <v>3728</v>
      </c>
      <c r="S294" s="29" t="s">
        <v>3729</v>
      </c>
      <c r="T294" s="29" t="s">
        <v>3730</v>
      </c>
      <c r="U294" s="34"/>
      <c r="V294" s="36"/>
    </row>
    <row r="295" spans="1:22" s="12" customFormat="1" ht="26.25">
      <c r="A295" s="70" t="s">
        <v>688</v>
      </c>
      <c r="B295" s="29" t="s">
        <v>1574</v>
      </c>
      <c r="C295" s="29" t="s">
        <v>24</v>
      </c>
      <c r="D295" s="29" t="s">
        <v>571</v>
      </c>
      <c r="E295" s="29" t="s">
        <v>407</v>
      </c>
      <c r="F295" s="70" t="s">
        <v>689</v>
      </c>
      <c r="G295" s="30" t="s">
        <v>2044</v>
      </c>
      <c r="H295" s="23" t="str">
        <f>VLOOKUP(A295,'[2]실험실 명단(원본)'!$A$4:$J$791,9,0)</f>
        <v>화학/화공</v>
      </c>
      <c r="I295" s="23" t="str">
        <f>VLOOKUP(A295,'[2]실험실 명단(원본)'!$A$4:$J$791,10,0)</f>
        <v>118.74</v>
      </c>
      <c r="J295" s="31"/>
      <c r="K295" s="29" t="s">
        <v>719</v>
      </c>
      <c r="L295" s="32" t="s">
        <v>11</v>
      </c>
      <c r="M295" s="39" t="s">
        <v>3647</v>
      </c>
      <c r="N295" s="29" t="s">
        <v>3648</v>
      </c>
      <c r="O295" s="29" t="s">
        <v>3649</v>
      </c>
      <c r="P295" s="29" t="s">
        <v>3650</v>
      </c>
      <c r="Q295" s="32" t="s">
        <v>10</v>
      </c>
      <c r="R295" s="39" t="s">
        <v>3651</v>
      </c>
      <c r="S295" s="29" t="s">
        <v>3648</v>
      </c>
      <c r="T295" s="29" t="s">
        <v>3652</v>
      </c>
      <c r="U295" s="34" t="s">
        <v>2635</v>
      </c>
      <c r="V295" s="29"/>
    </row>
    <row r="296" spans="1:22" s="12" customFormat="1" ht="26.25">
      <c r="A296" s="29" t="s">
        <v>1620</v>
      </c>
      <c r="B296" s="29" t="s">
        <v>666</v>
      </c>
      <c r="C296" s="29" t="s">
        <v>667</v>
      </c>
      <c r="D296" s="29" t="s">
        <v>571</v>
      </c>
      <c r="E296" s="29">
        <v>115</v>
      </c>
      <c r="F296" s="29" t="s">
        <v>2045</v>
      </c>
      <c r="G296" s="30" t="s">
        <v>2046</v>
      </c>
      <c r="H296" s="23" t="str">
        <f>VLOOKUP(A296,'[2]실험실 명단(원본)'!$A$4:$J$791,9,0)</f>
        <v>기타(분석)</v>
      </c>
      <c r="I296" s="23" t="str">
        <f>VLOOKUP(A296,'[2]실험실 명단(원본)'!$A$4:$J$791,10,0)</f>
        <v>28.98</v>
      </c>
      <c r="J296" s="31"/>
      <c r="K296" s="29" t="s">
        <v>668</v>
      </c>
      <c r="L296" s="32" t="s">
        <v>13</v>
      </c>
      <c r="M296" s="39" t="s">
        <v>3725</v>
      </c>
      <c r="N296" s="29" t="s">
        <v>3726</v>
      </c>
      <c r="O296" s="29" t="s">
        <v>3727</v>
      </c>
      <c r="P296" s="29" t="s">
        <v>681</v>
      </c>
      <c r="Q296" s="32" t="s">
        <v>13</v>
      </c>
      <c r="R296" s="222" t="s">
        <v>3731</v>
      </c>
      <c r="S296" s="29" t="s">
        <v>3732</v>
      </c>
      <c r="T296" s="29" t="s">
        <v>3733</v>
      </c>
      <c r="U296" s="34"/>
      <c r="V296" s="29"/>
    </row>
    <row r="297" spans="1:22" s="12" customFormat="1" ht="26.25">
      <c r="A297" s="29" t="s">
        <v>679</v>
      </c>
      <c r="B297" s="29" t="s">
        <v>666</v>
      </c>
      <c r="C297" s="29" t="s">
        <v>667</v>
      </c>
      <c r="D297" s="29" t="s">
        <v>571</v>
      </c>
      <c r="E297" s="29">
        <v>116</v>
      </c>
      <c r="F297" s="29" t="s">
        <v>680</v>
      </c>
      <c r="G297" s="30" t="s">
        <v>2047</v>
      </c>
      <c r="H297" s="23" t="str">
        <f>VLOOKUP(A297,'[2]실험실 명단(원본)'!$A$4:$J$791,9,0)</f>
        <v>기타(분석)</v>
      </c>
      <c r="I297" s="23" t="str">
        <f>VLOOKUP(A297,'[2]실험실 명단(원본)'!$A$4:$J$791,10,0)</f>
        <v>28.98</v>
      </c>
      <c r="J297" s="31"/>
      <c r="K297" s="29" t="s">
        <v>668</v>
      </c>
      <c r="L297" s="32" t="s">
        <v>13</v>
      </c>
      <c r="M297" s="39" t="s">
        <v>3725</v>
      </c>
      <c r="N297" s="29" t="s">
        <v>3726</v>
      </c>
      <c r="O297" s="29" t="s">
        <v>3727</v>
      </c>
      <c r="P297" s="29" t="s">
        <v>681</v>
      </c>
      <c r="Q297" s="32" t="s">
        <v>13</v>
      </c>
      <c r="R297" s="39" t="s">
        <v>3731</v>
      </c>
      <c r="S297" s="29" t="s">
        <v>3732</v>
      </c>
      <c r="T297" s="29" t="s">
        <v>3733</v>
      </c>
      <c r="U297" s="34"/>
      <c r="V297" s="29"/>
    </row>
    <row r="298" spans="1:22" s="12" customFormat="1" ht="26.25">
      <c r="A298" s="29" t="s">
        <v>678</v>
      </c>
      <c r="B298" s="29" t="s">
        <v>666</v>
      </c>
      <c r="C298" s="29" t="s">
        <v>667</v>
      </c>
      <c r="D298" s="29" t="s">
        <v>571</v>
      </c>
      <c r="E298" s="29">
        <v>117</v>
      </c>
      <c r="F298" s="29" t="s">
        <v>3734</v>
      </c>
      <c r="G298" s="30" t="s">
        <v>2048</v>
      </c>
      <c r="H298" s="23" t="str">
        <f>VLOOKUP(A298,'[2]실험실 명단(원본)'!$A$4:$J$791,9,0)</f>
        <v>기타(분석)</v>
      </c>
      <c r="I298" s="23" t="str">
        <f>VLOOKUP(A298,'[2]실험실 명단(원본)'!$A$4:$J$791,10,0)</f>
        <v>29.16</v>
      </c>
      <c r="J298" s="31"/>
      <c r="K298" s="29" t="s">
        <v>668</v>
      </c>
      <c r="L298" s="32" t="s">
        <v>13</v>
      </c>
      <c r="M298" s="39" t="s">
        <v>3725</v>
      </c>
      <c r="N298" s="29" t="s">
        <v>3726</v>
      </c>
      <c r="O298" s="29" t="s">
        <v>3727</v>
      </c>
      <c r="P298" s="29" t="s">
        <v>2049</v>
      </c>
      <c r="Q298" s="32" t="s">
        <v>13</v>
      </c>
      <c r="R298" s="39" t="s">
        <v>3735</v>
      </c>
      <c r="S298" s="29" t="s">
        <v>3736</v>
      </c>
      <c r="T298" s="29" t="s">
        <v>3737</v>
      </c>
      <c r="U298" s="34"/>
      <c r="V298" s="29"/>
    </row>
    <row r="299" spans="1:22" s="12" customFormat="1" ht="26.25">
      <c r="A299" s="29" t="s">
        <v>676</v>
      </c>
      <c r="B299" s="29" t="s">
        <v>666</v>
      </c>
      <c r="C299" s="29" t="s">
        <v>667</v>
      </c>
      <c r="D299" s="29" t="s">
        <v>571</v>
      </c>
      <c r="E299" s="29">
        <v>118</v>
      </c>
      <c r="F299" s="29" t="s">
        <v>677</v>
      </c>
      <c r="G299" s="30" t="s">
        <v>2050</v>
      </c>
      <c r="H299" s="23" t="str">
        <f>VLOOKUP(A299,'[2]실험실 명단(원본)'!$A$4:$J$791,9,0)</f>
        <v>기타(분석)</v>
      </c>
      <c r="I299" s="23" t="str">
        <f>VLOOKUP(A299,'[2]실험실 명단(원본)'!$A$4:$J$791,10,0)</f>
        <v>29.38</v>
      </c>
      <c r="J299" s="31"/>
      <c r="K299" s="29" t="s">
        <v>668</v>
      </c>
      <c r="L299" s="32" t="s">
        <v>13</v>
      </c>
      <c r="M299" s="222" t="s">
        <v>3725</v>
      </c>
      <c r="N299" s="29" t="s">
        <v>3726</v>
      </c>
      <c r="O299" s="29" t="s">
        <v>3727</v>
      </c>
      <c r="P299" s="29" t="s">
        <v>1619</v>
      </c>
      <c r="Q299" s="32" t="s">
        <v>13</v>
      </c>
      <c r="R299" s="222" t="s">
        <v>3738</v>
      </c>
      <c r="S299" s="29" t="s">
        <v>3739</v>
      </c>
      <c r="T299" s="29" t="s">
        <v>3740</v>
      </c>
      <c r="U299" s="34"/>
      <c r="V299" s="29"/>
    </row>
    <row r="300" spans="1:22" s="12" customFormat="1" ht="26.25">
      <c r="A300" s="29" t="s">
        <v>675</v>
      </c>
      <c r="B300" s="29" t="s">
        <v>666</v>
      </c>
      <c r="C300" s="29" t="s">
        <v>667</v>
      </c>
      <c r="D300" s="29" t="s">
        <v>571</v>
      </c>
      <c r="E300" s="29">
        <v>119</v>
      </c>
      <c r="F300" s="29" t="s">
        <v>3741</v>
      </c>
      <c r="G300" s="30" t="s">
        <v>2051</v>
      </c>
      <c r="H300" s="23" t="str">
        <f>VLOOKUP(A300,'[2]실험실 명단(원본)'!$A$4:$J$791,9,0)</f>
        <v>기타(분석)</v>
      </c>
      <c r="I300" s="23" t="str">
        <f>VLOOKUP(A300,'[2]실험실 명단(원본)'!$A$4:$J$791,10,0)</f>
        <v>28.98</v>
      </c>
      <c r="J300" s="31"/>
      <c r="K300" s="29" t="s">
        <v>668</v>
      </c>
      <c r="L300" s="32" t="s">
        <v>13</v>
      </c>
      <c r="M300" s="39" t="s">
        <v>3725</v>
      </c>
      <c r="N300" s="29" t="s">
        <v>3726</v>
      </c>
      <c r="O300" s="29" t="s">
        <v>3727</v>
      </c>
      <c r="P300" s="229" t="s">
        <v>3742</v>
      </c>
      <c r="Q300" s="230" t="s">
        <v>13</v>
      </c>
      <c r="R300" s="39" t="s">
        <v>3743</v>
      </c>
      <c r="S300" s="229" t="s">
        <v>3744</v>
      </c>
      <c r="T300" s="73" t="s">
        <v>3745</v>
      </c>
      <c r="U300" s="34"/>
      <c r="V300" s="29"/>
    </row>
    <row r="301" spans="1:22" s="12" customFormat="1" ht="26.25">
      <c r="A301" s="29" t="s">
        <v>674</v>
      </c>
      <c r="B301" s="29" t="s">
        <v>666</v>
      </c>
      <c r="C301" s="29" t="s">
        <v>667</v>
      </c>
      <c r="D301" s="29" t="s">
        <v>571</v>
      </c>
      <c r="E301" s="29">
        <v>120</v>
      </c>
      <c r="F301" s="29" t="s">
        <v>1498</v>
      </c>
      <c r="G301" s="30" t="s">
        <v>2052</v>
      </c>
      <c r="H301" s="23" t="str">
        <f>VLOOKUP(A301,'[2]실험실 명단(원본)'!$A$4:$J$791,9,0)</f>
        <v>기타(분석)</v>
      </c>
      <c r="I301" s="23" t="str">
        <f>VLOOKUP(A301,'[2]실험실 명단(원본)'!$A$4:$J$791,10,0)</f>
        <v>57.96</v>
      </c>
      <c r="J301" s="31"/>
      <c r="K301" s="29" t="s">
        <v>668</v>
      </c>
      <c r="L301" s="32" t="s">
        <v>13</v>
      </c>
      <c r="M301" s="39" t="s">
        <v>3725</v>
      </c>
      <c r="N301" s="29" t="s">
        <v>3726</v>
      </c>
      <c r="O301" s="29" t="s">
        <v>3727</v>
      </c>
      <c r="P301" s="229" t="s">
        <v>2049</v>
      </c>
      <c r="Q301" s="230" t="s">
        <v>13</v>
      </c>
      <c r="R301" s="39" t="s">
        <v>3735</v>
      </c>
      <c r="S301" s="229" t="s">
        <v>3736</v>
      </c>
      <c r="T301" s="229" t="s">
        <v>3737</v>
      </c>
      <c r="U301" s="34"/>
      <c r="V301" s="29"/>
    </row>
    <row r="302" spans="1:22" s="12" customFormat="1" ht="26.25">
      <c r="A302" s="29" t="s">
        <v>672</v>
      </c>
      <c r="B302" s="29" t="s">
        <v>666</v>
      </c>
      <c r="C302" s="29" t="s">
        <v>667</v>
      </c>
      <c r="D302" s="29" t="s">
        <v>571</v>
      </c>
      <c r="E302" s="29">
        <v>121</v>
      </c>
      <c r="F302" s="29" t="s">
        <v>2053</v>
      </c>
      <c r="G302" s="30" t="s">
        <v>2054</v>
      </c>
      <c r="H302" s="23" t="str">
        <f>VLOOKUP(A302,'[2]실험실 명단(원본)'!$A$4:$J$791,9,0)</f>
        <v>기타(분석)</v>
      </c>
      <c r="I302" s="23" t="str">
        <f>VLOOKUP(A302,'[2]실험실 명단(원본)'!$A$4:$J$791,10,0)</f>
        <v>57.96</v>
      </c>
      <c r="J302" s="31"/>
      <c r="K302" s="29" t="s">
        <v>668</v>
      </c>
      <c r="L302" s="32" t="s">
        <v>13</v>
      </c>
      <c r="M302" s="39" t="s">
        <v>3725</v>
      </c>
      <c r="N302" s="29" t="s">
        <v>3726</v>
      </c>
      <c r="O302" s="29" t="s">
        <v>3727</v>
      </c>
      <c r="P302" s="229" t="s">
        <v>3746</v>
      </c>
      <c r="Q302" s="230" t="s">
        <v>13</v>
      </c>
      <c r="R302" s="39" t="s">
        <v>3747</v>
      </c>
      <c r="S302" s="229" t="s">
        <v>3744</v>
      </c>
      <c r="T302" s="73" t="s">
        <v>3748</v>
      </c>
      <c r="U302" s="34"/>
      <c r="V302" s="29"/>
    </row>
    <row r="303" spans="1:22" s="12" customFormat="1" ht="26.25">
      <c r="A303" s="29" t="s">
        <v>671</v>
      </c>
      <c r="B303" s="29" t="s">
        <v>666</v>
      </c>
      <c r="C303" s="29" t="s">
        <v>667</v>
      </c>
      <c r="D303" s="29" t="s">
        <v>571</v>
      </c>
      <c r="E303" s="29">
        <v>122</v>
      </c>
      <c r="F303" s="29" t="s">
        <v>3749</v>
      </c>
      <c r="G303" s="30" t="s">
        <v>2055</v>
      </c>
      <c r="H303" s="23" t="str">
        <f>VLOOKUP(A303,'[2]실험실 명단(원본)'!$A$4:$J$791,9,0)</f>
        <v>기타(분석)</v>
      </c>
      <c r="I303" s="23" t="str">
        <f>VLOOKUP(A303,'[2]실험실 명단(원본)'!$A$4:$J$791,10,0)</f>
        <v>28.98</v>
      </c>
      <c r="J303" s="31"/>
      <c r="K303" s="29" t="s">
        <v>668</v>
      </c>
      <c r="L303" s="32" t="s">
        <v>13</v>
      </c>
      <c r="M303" s="39" t="s">
        <v>3725</v>
      </c>
      <c r="N303" s="29" t="s">
        <v>3726</v>
      </c>
      <c r="O303" s="29" t="s">
        <v>3727</v>
      </c>
      <c r="P303" s="229" t="s">
        <v>3746</v>
      </c>
      <c r="Q303" s="230" t="s">
        <v>13</v>
      </c>
      <c r="R303" s="39" t="s">
        <v>3747</v>
      </c>
      <c r="S303" s="229" t="s">
        <v>3744</v>
      </c>
      <c r="T303" s="73" t="s">
        <v>3748</v>
      </c>
      <c r="U303" s="34"/>
      <c r="V303" s="29"/>
    </row>
    <row r="304" spans="1:22" s="12" customFormat="1" ht="26.25">
      <c r="A304" s="29" t="s">
        <v>670</v>
      </c>
      <c r="B304" s="29" t="s">
        <v>666</v>
      </c>
      <c r="C304" s="29" t="s">
        <v>667</v>
      </c>
      <c r="D304" s="29" t="s">
        <v>571</v>
      </c>
      <c r="E304" s="29">
        <v>124</v>
      </c>
      <c r="F304" s="29" t="s">
        <v>3750</v>
      </c>
      <c r="G304" s="30" t="s">
        <v>2056</v>
      </c>
      <c r="H304" s="23" t="str">
        <f>VLOOKUP(A304,'[2]실험실 명단(원본)'!$A$4:$J$791,9,0)</f>
        <v>기타(분석)</v>
      </c>
      <c r="I304" s="23" t="str">
        <f>VLOOKUP(A304,'[2]실험실 명단(원본)'!$A$4:$J$791,10,0)</f>
        <v>57.96</v>
      </c>
      <c r="J304" s="31"/>
      <c r="K304" s="29" t="s">
        <v>668</v>
      </c>
      <c r="L304" s="32" t="s">
        <v>13</v>
      </c>
      <c r="M304" s="39" t="s">
        <v>3725</v>
      </c>
      <c r="N304" s="29" t="s">
        <v>3726</v>
      </c>
      <c r="O304" s="29" t="s">
        <v>3727</v>
      </c>
      <c r="P304" s="229" t="s">
        <v>681</v>
      </c>
      <c r="Q304" s="230" t="s">
        <v>13</v>
      </c>
      <c r="R304" s="39" t="s">
        <v>3731</v>
      </c>
      <c r="S304" s="229" t="s">
        <v>3732</v>
      </c>
      <c r="T304" s="229" t="s">
        <v>3733</v>
      </c>
      <c r="U304" s="34"/>
      <c r="V304" s="29"/>
    </row>
    <row r="305" spans="1:22" s="12" customFormat="1" ht="26.25">
      <c r="A305" s="30" t="s">
        <v>3751</v>
      </c>
      <c r="B305" s="29" t="s">
        <v>666</v>
      </c>
      <c r="C305" s="29" t="s">
        <v>667</v>
      </c>
      <c r="D305" s="29" t="s">
        <v>571</v>
      </c>
      <c r="E305" s="29">
        <v>123</v>
      </c>
      <c r="F305" s="30" t="s">
        <v>2057</v>
      </c>
      <c r="G305" s="30" t="s">
        <v>2058</v>
      </c>
      <c r="H305" s="23" t="str">
        <f>VLOOKUP(A305,'[2]실험실 명단(원본)'!$A$4:$J$791,9,0)</f>
        <v>기타(분석)</v>
      </c>
      <c r="I305" s="23" t="str">
        <f>VLOOKUP(A305,'[2]실험실 명단(원본)'!$A$4:$J$791,10,0)</f>
        <v>46.17</v>
      </c>
      <c r="J305" s="31"/>
      <c r="K305" s="29" t="s">
        <v>668</v>
      </c>
      <c r="L305" s="32" t="s">
        <v>13</v>
      </c>
      <c r="M305" s="39" t="s">
        <v>3725</v>
      </c>
      <c r="N305" s="29" t="s">
        <v>3726</v>
      </c>
      <c r="O305" s="29" t="s">
        <v>3727</v>
      </c>
      <c r="P305" s="229" t="s">
        <v>3742</v>
      </c>
      <c r="Q305" s="230" t="s">
        <v>13</v>
      </c>
      <c r="R305" s="39" t="s">
        <v>3743</v>
      </c>
      <c r="S305" s="229" t="s">
        <v>3744</v>
      </c>
      <c r="T305" s="73" t="s">
        <v>3745</v>
      </c>
      <c r="U305" s="34"/>
      <c r="V305" s="29"/>
    </row>
    <row r="306" spans="1:22" s="12" customFormat="1" ht="26.25">
      <c r="A306" s="70" t="s">
        <v>658</v>
      </c>
      <c r="B306" s="29" t="s">
        <v>1574</v>
      </c>
      <c r="C306" s="29" t="s">
        <v>194</v>
      </c>
      <c r="D306" s="29" t="s">
        <v>571</v>
      </c>
      <c r="E306" s="29">
        <v>216</v>
      </c>
      <c r="F306" s="70" t="s">
        <v>659</v>
      </c>
      <c r="G306" s="30" t="s">
        <v>2059</v>
      </c>
      <c r="H306" s="23" t="str">
        <f>VLOOKUP(A306,'[2]실험실 명단(원본)'!$A$4:$J$791,9,0)</f>
        <v>화학/화공</v>
      </c>
      <c r="I306" s="23" t="str">
        <f>VLOOKUP(A306,'[2]실험실 명단(원본)'!$A$4:$J$791,10,0)</f>
        <v>57.96</v>
      </c>
      <c r="J306" s="31"/>
      <c r="K306" s="70" t="s">
        <v>63</v>
      </c>
      <c r="L306" s="125" t="s">
        <v>11</v>
      </c>
      <c r="M306" s="154" t="s">
        <v>3672</v>
      </c>
      <c r="N306" s="59" t="s">
        <v>3673</v>
      </c>
      <c r="O306" s="58" t="s">
        <v>3674</v>
      </c>
      <c r="P306" s="59" t="s">
        <v>2019</v>
      </c>
      <c r="Q306" s="70" t="s">
        <v>10</v>
      </c>
      <c r="R306" s="154" t="s">
        <v>3675</v>
      </c>
      <c r="S306" s="59" t="s">
        <v>3752</v>
      </c>
      <c r="T306" s="59" t="s">
        <v>3753</v>
      </c>
      <c r="U306" s="34" t="s">
        <v>2635</v>
      </c>
      <c r="V306" s="29"/>
    </row>
    <row r="307" spans="1:22" s="12" customFormat="1" ht="26.25">
      <c r="A307" s="40" t="s">
        <v>3754</v>
      </c>
      <c r="B307" s="29" t="s">
        <v>1574</v>
      </c>
      <c r="C307" s="29" t="s">
        <v>194</v>
      </c>
      <c r="D307" s="29" t="s">
        <v>571</v>
      </c>
      <c r="E307" s="29">
        <v>215</v>
      </c>
      <c r="F307" s="40" t="s">
        <v>3755</v>
      </c>
      <c r="G307" s="30" t="s">
        <v>2060</v>
      </c>
      <c r="H307" s="23" t="str">
        <f>VLOOKUP(A307,'[2]실험실 명단(원본)'!$A$4:$J$791,9,0)</f>
        <v>화학/화공</v>
      </c>
      <c r="I307" s="23" t="str">
        <f>VLOOKUP(A307,'[2]실험실 명단(원본)'!$A$4:$J$791,10,0)</f>
        <v>57.96</v>
      </c>
      <c r="J307" s="31"/>
      <c r="K307" s="70" t="s">
        <v>2061</v>
      </c>
      <c r="L307" s="70" t="s">
        <v>11</v>
      </c>
      <c r="M307" s="152" t="s">
        <v>3756</v>
      </c>
      <c r="N307" s="59" t="s">
        <v>3757</v>
      </c>
      <c r="O307" s="58" t="s">
        <v>3758</v>
      </c>
      <c r="P307" s="59" t="s">
        <v>1566</v>
      </c>
      <c r="Q307" s="70" t="s">
        <v>1426</v>
      </c>
      <c r="R307" s="153" t="s">
        <v>3759</v>
      </c>
      <c r="S307" s="59" t="s">
        <v>3760</v>
      </c>
      <c r="T307" s="58" t="s">
        <v>3760</v>
      </c>
      <c r="U307" s="34" t="s">
        <v>2635</v>
      </c>
      <c r="V307" s="29"/>
    </row>
    <row r="308" spans="1:22" s="12" customFormat="1" ht="26.25">
      <c r="A308" s="70" t="s">
        <v>660</v>
      </c>
      <c r="B308" s="29" t="s">
        <v>1574</v>
      </c>
      <c r="C308" s="29" t="s">
        <v>194</v>
      </c>
      <c r="D308" s="29" t="s">
        <v>571</v>
      </c>
      <c r="E308" s="29">
        <v>214</v>
      </c>
      <c r="F308" s="70" t="s">
        <v>661</v>
      </c>
      <c r="G308" s="30" t="s">
        <v>2062</v>
      </c>
      <c r="H308" s="23" t="str">
        <f>VLOOKUP(A308,'[2]실험실 명단(원본)'!$A$4:$J$791,9,0)</f>
        <v>화학/화공</v>
      </c>
      <c r="I308" s="23" t="str">
        <f>VLOOKUP(A308,'[2]실험실 명단(원본)'!$A$4:$J$791,10,0)</f>
        <v>57.96</v>
      </c>
      <c r="J308" s="31"/>
      <c r="K308" s="70" t="s">
        <v>574</v>
      </c>
      <c r="L308" s="125" t="s">
        <v>11</v>
      </c>
      <c r="M308" s="154" t="s">
        <v>3710</v>
      </c>
      <c r="N308" s="59" t="s">
        <v>3711</v>
      </c>
      <c r="O308" s="58" t="s">
        <v>3761</v>
      </c>
      <c r="P308" s="59" t="s">
        <v>1613</v>
      </c>
      <c r="Q308" s="59" t="s">
        <v>10</v>
      </c>
      <c r="R308" s="126" t="s">
        <v>3713</v>
      </c>
      <c r="S308" s="59" t="s">
        <v>3711</v>
      </c>
      <c r="T308" s="58" t="s">
        <v>3714</v>
      </c>
      <c r="U308" s="34" t="s">
        <v>2635</v>
      </c>
      <c r="V308" s="29"/>
    </row>
    <row r="309" spans="1:22" s="12" customFormat="1" ht="26.25">
      <c r="A309" s="70" t="s">
        <v>665</v>
      </c>
      <c r="B309" s="29" t="s">
        <v>1574</v>
      </c>
      <c r="C309" s="29" t="s">
        <v>194</v>
      </c>
      <c r="D309" s="29" t="s">
        <v>571</v>
      </c>
      <c r="E309" s="29">
        <v>207</v>
      </c>
      <c r="F309" s="70" t="s">
        <v>3762</v>
      </c>
      <c r="G309" s="30" t="s">
        <v>2063</v>
      </c>
      <c r="H309" s="23" t="str">
        <f>VLOOKUP(A309,'[2]실험실 명단(원본)'!$A$4:$J$791,9,0)</f>
        <v>화학/화공</v>
      </c>
      <c r="I309" s="23" t="str">
        <f>VLOOKUP(A309,'[2]실험실 명단(원본)'!$A$4:$J$791,10,0)</f>
        <v>57.96</v>
      </c>
      <c r="J309" s="31"/>
      <c r="K309" s="70" t="s">
        <v>256</v>
      </c>
      <c r="L309" s="70" t="s">
        <v>11</v>
      </c>
      <c r="M309" s="148" t="s">
        <v>3137</v>
      </c>
      <c r="N309" s="59" t="s">
        <v>3138</v>
      </c>
      <c r="O309" s="58" t="s">
        <v>3139</v>
      </c>
      <c r="P309" s="59" t="s">
        <v>1548</v>
      </c>
      <c r="Q309" s="70" t="s">
        <v>1426</v>
      </c>
      <c r="R309" s="154" t="s">
        <v>3140</v>
      </c>
      <c r="S309" s="59" t="s">
        <v>3138</v>
      </c>
      <c r="T309" s="58" t="s">
        <v>3141</v>
      </c>
      <c r="U309" s="34" t="s">
        <v>2635</v>
      </c>
      <c r="V309" s="29"/>
    </row>
    <row r="310" spans="1:22" s="12" customFormat="1" ht="26.25">
      <c r="A310" s="70" t="s">
        <v>662</v>
      </c>
      <c r="B310" s="29" t="s">
        <v>1574</v>
      </c>
      <c r="C310" s="29" t="s">
        <v>194</v>
      </c>
      <c r="D310" s="29" t="s">
        <v>571</v>
      </c>
      <c r="E310" s="29">
        <v>212</v>
      </c>
      <c r="F310" s="70" t="s">
        <v>663</v>
      </c>
      <c r="G310" s="30" t="s">
        <v>2064</v>
      </c>
      <c r="H310" s="23" t="str">
        <f>VLOOKUP(A310,'[2]실험실 명단(원본)'!$A$4:$J$791,9,0)</f>
        <v>화학/화공</v>
      </c>
      <c r="I310" s="23" t="str">
        <f>VLOOKUP(A310,'[2]실험실 명단(원본)'!$A$4:$J$791,10,0)</f>
        <v>54.34</v>
      </c>
      <c r="J310" s="31"/>
      <c r="K310" s="70" t="s">
        <v>664</v>
      </c>
      <c r="L310" s="125" t="s">
        <v>11</v>
      </c>
      <c r="M310" s="126" t="s">
        <v>3763</v>
      </c>
      <c r="N310" s="59" t="s">
        <v>3764</v>
      </c>
      <c r="O310" s="58" t="s">
        <v>3765</v>
      </c>
      <c r="P310" s="59" t="s">
        <v>1618</v>
      </c>
      <c r="Q310" s="59" t="s">
        <v>1426</v>
      </c>
      <c r="R310" s="126" t="s">
        <v>3766</v>
      </c>
      <c r="S310" s="59" t="s">
        <v>3767</v>
      </c>
      <c r="T310" s="58" t="s">
        <v>3768</v>
      </c>
      <c r="U310" s="34" t="s">
        <v>2635</v>
      </c>
      <c r="V310" s="29"/>
    </row>
    <row r="311" spans="1:22" s="12" customFormat="1" ht="26.25">
      <c r="A311" s="70" t="s">
        <v>655</v>
      </c>
      <c r="B311" s="29" t="s">
        <v>1574</v>
      </c>
      <c r="C311" s="29" t="s">
        <v>194</v>
      </c>
      <c r="D311" s="29" t="s">
        <v>571</v>
      </c>
      <c r="E311" s="29">
        <v>222</v>
      </c>
      <c r="F311" s="70" t="s">
        <v>656</v>
      </c>
      <c r="G311" s="30" t="s">
        <v>2065</v>
      </c>
      <c r="H311" s="23" t="str">
        <f>VLOOKUP(A311,'[2]실험실 명단(원본)'!$A$4:$J$791,9,0)</f>
        <v>화학/화공</v>
      </c>
      <c r="I311" s="23" t="str">
        <f>VLOOKUP(A311,'[2]실험실 명단(원본)'!$A$4:$J$791,10,0)</f>
        <v>57.96</v>
      </c>
      <c r="J311" s="31"/>
      <c r="K311" s="70" t="s">
        <v>657</v>
      </c>
      <c r="L311" s="70" t="s">
        <v>11</v>
      </c>
      <c r="M311" s="152" t="s">
        <v>3132</v>
      </c>
      <c r="N311" s="59" t="s">
        <v>3133</v>
      </c>
      <c r="O311" s="58" t="s">
        <v>3134</v>
      </c>
      <c r="P311" s="59" t="s">
        <v>1593</v>
      </c>
      <c r="Q311" s="70" t="s">
        <v>1426</v>
      </c>
      <c r="R311" s="153" t="s">
        <v>3135</v>
      </c>
      <c r="S311" s="59" t="s">
        <v>3133</v>
      </c>
      <c r="T311" s="58" t="s">
        <v>3136</v>
      </c>
      <c r="U311" s="34" t="s">
        <v>2635</v>
      </c>
      <c r="V311" s="29"/>
    </row>
    <row r="312" spans="1:22" s="12" customFormat="1" ht="26.25">
      <c r="A312" s="70" t="s">
        <v>653</v>
      </c>
      <c r="B312" s="29" t="s">
        <v>1574</v>
      </c>
      <c r="C312" s="29" t="s">
        <v>245</v>
      </c>
      <c r="D312" s="29" t="s">
        <v>571</v>
      </c>
      <c r="E312" s="29">
        <v>225</v>
      </c>
      <c r="F312" s="70" t="s">
        <v>654</v>
      </c>
      <c r="G312" s="30" t="s">
        <v>2066</v>
      </c>
      <c r="H312" s="23" t="str">
        <f>VLOOKUP(A312,'[2]실험실 명단(원본)'!$A$4:$J$791,9,0)</f>
        <v>화학/화공</v>
      </c>
      <c r="I312" s="23" t="str">
        <f>VLOOKUP(A312,'[2]실험실 명단(원본)'!$A$4:$J$791,10,0)</f>
        <v>57.96</v>
      </c>
      <c r="J312" s="31"/>
      <c r="K312" s="29" t="s">
        <v>253</v>
      </c>
      <c r="L312" s="32" t="s">
        <v>11</v>
      </c>
      <c r="M312" s="74" t="s">
        <v>3769</v>
      </c>
      <c r="N312" s="29" t="s">
        <v>3770</v>
      </c>
      <c r="O312" s="29" t="s">
        <v>3771</v>
      </c>
      <c r="P312" s="29" t="s">
        <v>2067</v>
      </c>
      <c r="Q312" s="32" t="s">
        <v>10</v>
      </c>
      <c r="R312" s="74" t="s">
        <v>3772</v>
      </c>
      <c r="S312" s="29" t="s">
        <v>3773</v>
      </c>
      <c r="T312" s="29" t="s">
        <v>3774</v>
      </c>
      <c r="U312" s="34" t="s">
        <v>2635</v>
      </c>
      <c r="V312" s="29"/>
    </row>
    <row r="313" spans="1:22" s="12" customFormat="1" ht="26.25">
      <c r="A313" s="70" t="s">
        <v>651</v>
      </c>
      <c r="B313" s="29" t="s">
        <v>1574</v>
      </c>
      <c r="C313" s="29" t="s">
        <v>245</v>
      </c>
      <c r="D313" s="29" t="s">
        <v>571</v>
      </c>
      <c r="E313" s="29">
        <v>228</v>
      </c>
      <c r="F313" s="70" t="s">
        <v>3775</v>
      </c>
      <c r="G313" s="30" t="s">
        <v>2066</v>
      </c>
      <c r="H313" s="23" t="str">
        <f>VLOOKUP(A313,'[2]실험실 명단(원본)'!$A$4:$J$791,9,0)</f>
        <v>화학/화공</v>
      </c>
      <c r="I313" s="23" t="str">
        <f>VLOOKUP(A313,'[2]실험실 명단(원본)'!$A$4:$J$791,10,0)</f>
        <v>57.96</v>
      </c>
      <c r="J313" s="31"/>
      <c r="K313" s="29" t="s">
        <v>652</v>
      </c>
      <c r="L313" s="32" t="s">
        <v>11</v>
      </c>
      <c r="M313" s="74" t="s">
        <v>3114</v>
      </c>
      <c r="N313" s="29" t="s">
        <v>3115</v>
      </c>
      <c r="O313" s="29" t="s">
        <v>3116</v>
      </c>
      <c r="P313" s="29" t="s">
        <v>3117</v>
      </c>
      <c r="Q313" s="32" t="s">
        <v>10</v>
      </c>
      <c r="R313" s="74" t="s">
        <v>3118</v>
      </c>
      <c r="S313" s="29" t="s">
        <v>3115</v>
      </c>
      <c r="T313" s="29" t="s">
        <v>3119</v>
      </c>
      <c r="U313" s="34" t="s">
        <v>2670</v>
      </c>
      <c r="V313" s="29"/>
    </row>
    <row r="314" spans="1:22" s="12" customFormat="1" ht="26.25">
      <c r="A314" s="70" t="s">
        <v>648</v>
      </c>
      <c r="B314" s="29" t="s">
        <v>1574</v>
      </c>
      <c r="C314" s="29" t="s">
        <v>245</v>
      </c>
      <c r="D314" s="29" t="s">
        <v>571</v>
      </c>
      <c r="E314" s="29">
        <v>231</v>
      </c>
      <c r="F314" s="70" t="s">
        <v>649</v>
      </c>
      <c r="G314" s="30" t="s">
        <v>2068</v>
      </c>
      <c r="H314" s="23" t="str">
        <f>VLOOKUP(A314,'[2]실험실 명단(원본)'!$A$4:$J$791,9,0)</f>
        <v>화학/화공</v>
      </c>
      <c r="I314" s="23" t="str">
        <f>VLOOKUP(A314,'[2]실험실 명단(원본)'!$A$4:$J$791,10,0)</f>
        <v>57.96</v>
      </c>
      <c r="J314" s="31"/>
      <c r="K314" s="29" t="s">
        <v>650</v>
      </c>
      <c r="L314" s="32" t="s">
        <v>11</v>
      </c>
      <c r="M314" s="74" t="s">
        <v>3142</v>
      </c>
      <c r="N314" s="29" t="s">
        <v>3143</v>
      </c>
      <c r="O314" s="29" t="s">
        <v>3776</v>
      </c>
      <c r="P314" s="29" t="s">
        <v>3777</v>
      </c>
      <c r="Q314" s="32" t="s">
        <v>10</v>
      </c>
      <c r="R314" s="74" t="s">
        <v>3778</v>
      </c>
      <c r="S314" s="29" t="s">
        <v>3143</v>
      </c>
      <c r="T314" s="29" t="s">
        <v>3779</v>
      </c>
      <c r="U314" s="34" t="s">
        <v>2635</v>
      </c>
      <c r="V314" s="29"/>
    </row>
    <row r="315" spans="1:22" s="12" customFormat="1" ht="26.25">
      <c r="A315" s="70" t="s">
        <v>3780</v>
      </c>
      <c r="B315" s="70" t="s">
        <v>1574</v>
      </c>
      <c r="C315" s="70" t="s">
        <v>194</v>
      </c>
      <c r="D315" s="70" t="s">
        <v>571</v>
      </c>
      <c r="E315" s="70">
        <v>316</v>
      </c>
      <c r="F315" s="70" t="s">
        <v>3781</v>
      </c>
      <c r="G315" s="70" t="s">
        <v>2069</v>
      </c>
      <c r="H315" s="23" t="str">
        <f>VLOOKUP(A315,'[2]실험실 명단(원본)'!$A$4:$J$791,9,0)</f>
        <v>화학/화공</v>
      </c>
      <c r="I315" s="23" t="str">
        <f>VLOOKUP(A315,'[2]실험실 명단(원본)'!$A$4:$J$791,10,0)</f>
        <v>57.96</v>
      </c>
      <c r="J315" s="31"/>
      <c r="K315" s="70" t="s">
        <v>3782</v>
      </c>
      <c r="L315" s="70" t="s">
        <v>11</v>
      </c>
      <c r="M315" s="154" t="s">
        <v>3783</v>
      </c>
      <c r="N315" s="59" t="s">
        <v>3784</v>
      </c>
      <c r="O315" s="58" t="s">
        <v>3785</v>
      </c>
      <c r="P315" s="59" t="s">
        <v>3786</v>
      </c>
      <c r="Q315" s="70" t="s">
        <v>1426</v>
      </c>
      <c r="R315" s="153" t="s">
        <v>3787</v>
      </c>
      <c r="S315" s="59" t="s">
        <v>3784</v>
      </c>
      <c r="T315" s="58" t="s">
        <v>3788</v>
      </c>
      <c r="U315" s="34" t="s">
        <v>2635</v>
      </c>
      <c r="V315" s="29"/>
    </row>
    <row r="316" spans="1:22" s="12" customFormat="1" ht="26.25">
      <c r="A316" s="70" t="s">
        <v>3789</v>
      </c>
      <c r="B316" s="29" t="s">
        <v>1574</v>
      </c>
      <c r="C316" s="29" t="s">
        <v>194</v>
      </c>
      <c r="D316" s="29" t="s">
        <v>571</v>
      </c>
      <c r="E316" s="29">
        <v>315</v>
      </c>
      <c r="F316" s="70" t="s">
        <v>1668</v>
      </c>
      <c r="G316" s="30" t="s">
        <v>2070</v>
      </c>
      <c r="H316" s="23" t="str">
        <f>VLOOKUP(A316,'[2]실험실 명단(원본)'!$A$4:$J$791,9,0)</f>
        <v>화학/화공</v>
      </c>
      <c r="I316" s="23" t="str">
        <f>VLOOKUP(A316,'[2]실험실 명단(원본)'!$A$4:$J$791,10,0)</f>
        <v>57.96</v>
      </c>
      <c r="J316" s="31"/>
      <c r="K316" s="70" t="s">
        <v>1622</v>
      </c>
      <c r="L316" s="125" t="s">
        <v>11</v>
      </c>
      <c r="M316" s="231" t="s">
        <v>3790</v>
      </c>
      <c r="N316" s="59" t="s">
        <v>3791</v>
      </c>
      <c r="O316" s="59" t="s">
        <v>3792</v>
      </c>
      <c r="P316" s="59" t="s">
        <v>2071</v>
      </c>
      <c r="Q316" s="59" t="s">
        <v>10</v>
      </c>
      <c r="R316" s="126" t="s">
        <v>3793</v>
      </c>
      <c r="S316" s="59" t="s">
        <v>3791</v>
      </c>
      <c r="T316" s="58">
        <v>1047167973</v>
      </c>
      <c r="U316" s="34" t="s">
        <v>2635</v>
      </c>
      <c r="V316" s="29"/>
    </row>
    <row r="317" spans="1:22" s="12" customFormat="1" ht="26.25">
      <c r="A317" s="70" t="s">
        <v>636</v>
      </c>
      <c r="B317" s="29" t="s">
        <v>1574</v>
      </c>
      <c r="C317" s="29" t="s">
        <v>194</v>
      </c>
      <c r="D317" s="29" t="s">
        <v>571</v>
      </c>
      <c r="E317" s="29">
        <v>314</v>
      </c>
      <c r="F317" s="70" t="s">
        <v>637</v>
      </c>
      <c r="G317" s="30" t="s">
        <v>2072</v>
      </c>
      <c r="H317" s="23" t="str">
        <f>VLOOKUP(A317,'[2]실험실 명단(원본)'!$A$4:$J$791,9,0)</f>
        <v>화학/화공</v>
      </c>
      <c r="I317" s="23" t="str">
        <f>VLOOKUP(A317,'[2]실험실 명단(원본)'!$A$4:$J$791,10,0)</f>
        <v>57.96</v>
      </c>
      <c r="J317" s="31"/>
      <c r="K317" s="70" t="s">
        <v>638</v>
      </c>
      <c r="L317" s="125" t="s">
        <v>11</v>
      </c>
      <c r="M317" s="126" t="s">
        <v>3794</v>
      </c>
      <c r="N317" s="59" t="s">
        <v>3795</v>
      </c>
      <c r="O317" s="58" t="s">
        <v>3712</v>
      </c>
      <c r="P317" s="59" t="s">
        <v>639</v>
      </c>
      <c r="Q317" s="59" t="s">
        <v>1426</v>
      </c>
      <c r="R317" s="154" t="s">
        <v>3796</v>
      </c>
      <c r="S317" s="59" t="s">
        <v>3795</v>
      </c>
      <c r="T317" s="58" t="s">
        <v>3797</v>
      </c>
      <c r="U317" s="34" t="s">
        <v>2635</v>
      </c>
      <c r="V317" s="29"/>
    </row>
    <row r="318" spans="1:22" s="12" customFormat="1" ht="26.25">
      <c r="A318" s="70" t="s">
        <v>645</v>
      </c>
      <c r="B318" s="29" t="s">
        <v>1574</v>
      </c>
      <c r="C318" s="29" t="s">
        <v>194</v>
      </c>
      <c r="D318" s="29" t="s">
        <v>571</v>
      </c>
      <c r="E318" s="29">
        <v>306</v>
      </c>
      <c r="F318" s="70" t="s">
        <v>646</v>
      </c>
      <c r="G318" s="30" t="s">
        <v>2073</v>
      </c>
      <c r="H318" s="23" t="str">
        <f>VLOOKUP(A318,'[2]실험실 명단(원본)'!$A$4:$J$791,9,0)</f>
        <v>화학/화공</v>
      </c>
      <c r="I318" s="23" t="str">
        <f>VLOOKUP(A318,'[2]실험실 명단(원본)'!$A$4:$J$791,10,0)</f>
        <v>57.96</v>
      </c>
      <c r="J318" s="31"/>
      <c r="K318" s="70" t="s">
        <v>647</v>
      </c>
      <c r="L318" s="125" t="s">
        <v>11</v>
      </c>
      <c r="M318" s="154" t="s">
        <v>3798</v>
      </c>
      <c r="N318" s="59" t="s">
        <v>3799</v>
      </c>
      <c r="O318" s="58" t="s">
        <v>3800</v>
      </c>
      <c r="P318" s="59" t="s">
        <v>1556</v>
      </c>
      <c r="Q318" s="59" t="s">
        <v>1426</v>
      </c>
      <c r="R318" s="126" t="s">
        <v>3801</v>
      </c>
      <c r="S318" s="59" t="s">
        <v>3799</v>
      </c>
      <c r="T318" s="58" t="s">
        <v>3802</v>
      </c>
      <c r="U318" s="34" t="s">
        <v>2635</v>
      </c>
      <c r="V318" s="29"/>
    </row>
    <row r="319" spans="1:22" s="12" customFormat="1" ht="26.25">
      <c r="A319" s="70" t="s">
        <v>642</v>
      </c>
      <c r="B319" s="29" t="s">
        <v>1574</v>
      </c>
      <c r="C319" s="29" t="s">
        <v>194</v>
      </c>
      <c r="D319" s="29" t="s">
        <v>571</v>
      </c>
      <c r="E319" s="29">
        <v>309</v>
      </c>
      <c r="F319" s="70" t="s">
        <v>643</v>
      </c>
      <c r="G319" s="30" t="s">
        <v>2074</v>
      </c>
      <c r="H319" s="23" t="str">
        <f>VLOOKUP(A319,'[2]실험실 명단(원본)'!$A$4:$J$791,9,0)</f>
        <v>화학/화공</v>
      </c>
      <c r="I319" s="23" t="str">
        <f>VLOOKUP(A319,'[2]실험실 명단(원본)'!$A$4:$J$791,10,0)</f>
        <v>57.96</v>
      </c>
      <c r="J319" s="31"/>
      <c r="K319" s="70" t="s">
        <v>644</v>
      </c>
      <c r="L319" s="70" t="s">
        <v>11</v>
      </c>
      <c r="M319" s="148" t="s">
        <v>3620</v>
      </c>
      <c r="N319" s="59" t="s">
        <v>3621</v>
      </c>
      <c r="O319" s="58" t="s">
        <v>3622</v>
      </c>
      <c r="P319" s="59" t="s">
        <v>3623</v>
      </c>
      <c r="Q319" s="70" t="s">
        <v>10</v>
      </c>
      <c r="R319" s="156" t="s">
        <v>3624</v>
      </c>
      <c r="S319" s="59" t="s">
        <v>3625</v>
      </c>
      <c r="T319" s="58" t="s">
        <v>3626</v>
      </c>
      <c r="U319" s="34" t="s">
        <v>2670</v>
      </c>
      <c r="V319" s="29"/>
    </row>
    <row r="320" spans="1:22" s="12" customFormat="1" ht="26.25">
      <c r="A320" s="70" t="s">
        <v>640</v>
      </c>
      <c r="B320" s="29" t="s">
        <v>1574</v>
      </c>
      <c r="C320" s="29" t="s">
        <v>194</v>
      </c>
      <c r="D320" s="29" t="s">
        <v>571</v>
      </c>
      <c r="E320" s="29">
        <v>312</v>
      </c>
      <c r="F320" s="70" t="s">
        <v>641</v>
      </c>
      <c r="G320" s="30" t="s">
        <v>2075</v>
      </c>
      <c r="H320" s="23" t="str">
        <f>VLOOKUP(A320,'[2]실험실 명단(원본)'!$A$4:$J$791,9,0)</f>
        <v>화학/화공</v>
      </c>
      <c r="I320" s="23" t="str">
        <f>VLOOKUP(A320,'[2]실험실 명단(원본)'!$A$4:$J$791,10,0)</f>
        <v>54.34</v>
      </c>
      <c r="J320" s="31"/>
      <c r="K320" s="70" t="s">
        <v>195</v>
      </c>
      <c r="L320" s="125" t="s">
        <v>11</v>
      </c>
      <c r="M320" s="126" t="s">
        <v>3803</v>
      </c>
      <c r="N320" s="59" t="s">
        <v>3804</v>
      </c>
      <c r="O320" s="58" t="s">
        <v>3805</v>
      </c>
      <c r="P320" s="59" t="s">
        <v>1617</v>
      </c>
      <c r="Q320" s="59" t="s">
        <v>1426</v>
      </c>
      <c r="R320" s="154" t="s">
        <v>3806</v>
      </c>
      <c r="S320" s="59" t="s">
        <v>3804</v>
      </c>
      <c r="T320" s="58" t="s">
        <v>3807</v>
      </c>
      <c r="U320" s="34" t="s">
        <v>2635</v>
      </c>
      <c r="V320" s="29"/>
    </row>
    <row r="321" spans="1:22" s="12" customFormat="1" ht="26.25">
      <c r="A321" s="70" t="s">
        <v>633</v>
      </c>
      <c r="B321" s="29" t="s">
        <v>1574</v>
      </c>
      <c r="C321" s="29" t="s">
        <v>194</v>
      </c>
      <c r="D321" s="29" t="s">
        <v>571</v>
      </c>
      <c r="E321" s="29">
        <v>321</v>
      </c>
      <c r="F321" s="70" t="s">
        <v>634</v>
      </c>
      <c r="G321" s="30" t="s">
        <v>2076</v>
      </c>
      <c r="H321" s="23" t="str">
        <f>VLOOKUP(A321,'[2]실험실 명단(원본)'!$A$4:$J$791,9,0)</f>
        <v>화학/화공</v>
      </c>
      <c r="I321" s="23" t="str">
        <f>VLOOKUP(A321,'[2]실험실 명단(원본)'!$A$4:$J$791,10,0)</f>
        <v>57.96</v>
      </c>
      <c r="J321" s="31"/>
      <c r="K321" s="70" t="s">
        <v>635</v>
      </c>
      <c r="L321" s="125" t="s">
        <v>11</v>
      </c>
      <c r="M321" s="154" t="s">
        <v>3698</v>
      </c>
      <c r="N321" s="59" t="s">
        <v>3699</v>
      </c>
      <c r="O321" s="58" t="s">
        <v>3700</v>
      </c>
      <c r="P321" s="59" t="s">
        <v>2029</v>
      </c>
      <c r="Q321" s="59" t="s">
        <v>1426</v>
      </c>
      <c r="R321" s="126" t="s">
        <v>3701</v>
      </c>
      <c r="S321" s="59" t="s">
        <v>3702</v>
      </c>
      <c r="T321" s="58" t="s">
        <v>3703</v>
      </c>
      <c r="U321" s="34" t="s">
        <v>2635</v>
      </c>
      <c r="V321" s="29"/>
    </row>
    <row r="322" spans="1:22" s="12" customFormat="1" ht="26.25">
      <c r="A322" s="70" t="s">
        <v>631</v>
      </c>
      <c r="B322" s="29" t="s">
        <v>1574</v>
      </c>
      <c r="C322" s="29" t="s">
        <v>245</v>
      </c>
      <c r="D322" s="29" t="s">
        <v>571</v>
      </c>
      <c r="E322" s="29">
        <v>324</v>
      </c>
      <c r="F322" s="70" t="s">
        <v>632</v>
      </c>
      <c r="G322" s="30" t="s">
        <v>2077</v>
      </c>
      <c r="H322" s="23" t="str">
        <f>VLOOKUP(A322,'[2]실험실 명단(원본)'!$A$4:$J$791,9,0)</f>
        <v>화학/화공</v>
      </c>
      <c r="I322" s="23" t="str">
        <f>VLOOKUP(A322,'[2]실험실 명단(원본)'!$A$4:$J$791,10,0)</f>
        <v>57.96</v>
      </c>
      <c r="J322" s="31"/>
      <c r="K322" s="29" t="s">
        <v>1497</v>
      </c>
      <c r="L322" s="32" t="s">
        <v>11</v>
      </c>
      <c r="M322" s="74" t="s">
        <v>3808</v>
      </c>
      <c r="N322" s="29" t="s">
        <v>3809</v>
      </c>
      <c r="O322" s="29" t="s">
        <v>3810</v>
      </c>
      <c r="P322" s="29" t="s">
        <v>1555</v>
      </c>
      <c r="Q322" s="32" t="s">
        <v>1426</v>
      </c>
      <c r="R322" s="74" t="s">
        <v>3811</v>
      </c>
      <c r="S322" s="29" t="s">
        <v>3809</v>
      </c>
      <c r="T322" s="29" t="s">
        <v>3812</v>
      </c>
      <c r="U322" s="34" t="s">
        <v>2635</v>
      </c>
      <c r="V322" s="29"/>
    </row>
    <row r="323" spans="1:22" s="12" customFormat="1" ht="26.25">
      <c r="A323" s="70" t="s">
        <v>629</v>
      </c>
      <c r="B323" s="29" t="s">
        <v>1574</v>
      </c>
      <c r="C323" s="29" t="s">
        <v>245</v>
      </c>
      <c r="D323" s="29" t="s">
        <v>571</v>
      </c>
      <c r="E323" s="29">
        <v>327</v>
      </c>
      <c r="F323" s="70" t="s">
        <v>630</v>
      </c>
      <c r="G323" s="30" t="s">
        <v>2078</v>
      </c>
      <c r="H323" s="23" t="str">
        <f>VLOOKUP(A323,'[2]실험실 명단(원본)'!$A$4:$J$791,9,0)</f>
        <v>화학/화공</v>
      </c>
      <c r="I323" s="23" t="str">
        <f>VLOOKUP(A323,'[2]실험실 명단(원본)'!$A$4:$J$791,10,0)</f>
        <v>57.96</v>
      </c>
      <c r="J323" s="31"/>
      <c r="K323" s="29" t="s">
        <v>247</v>
      </c>
      <c r="L323" s="32" t="s">
        <v>11</v>
      </c>
      <c r="M323" s="74" t="s">
        <v>3153</v>
      </c>
      <c r="N323" s="29" t="s">
        <v>3154</v>
      </c>
      <c r="O323" s="29" t="s">
        <v>3155</v>
      </c>
      <c r="P323" s="29" t="s">
        <v>1840</v>
      </c>
      <c r="Q323" s="32" t="s">
        <v>12</v>
      </c>
      <c r="R323" s="74" t="s">
        <v>3156</v>
      </c>
      <c r="S323" s="29" t="s">
        <v>3154</v>
      </c>
      <c r="T323" s="29" t="s">
        <v>3157</v>
      </c>
      <c r="U323" s="34" t="s">
        <v>2635</v>
      </c>
      <c r="V323" s="29"/>
    </row>
    <row r="324" spans="1:22" s="12" customFormat="1" ht="26.25">
      <c r="A324" s="36" t="s">
        <v>3813</v>
      </c>
      <c r="B324" s="36" t="s">
        <v>1574</v>
      </c>
      <c r="C324" s="36" t="s">
        <v>245</v>
      </c>
      <c r="D324" s="36" t="s">
        <v>571</v>
      </c>
      <c r="E324" s="36">
        <v>330</v>
      </c>
      <c r="F324" s="36" t="s">
        <v>1594</v>
      </c>
      <c r="G324" s="36" t="s">
        <v>3814</v>
      </c>
      <c r="H324" s="23" t="str">
        <f>VLOOKUP(A324,'[2]실험실 명단(원본)'!$A$4:$J$791,9,0)</f>
        <v>화학/화공</v>
      </c>
      <c r="I324" s="23"/>
      <c r="J324" s="23"/>
      <c r="K324" s="36" t="s">
        <v>265</v>
      </c>
      <c r="L324" s="32" t="s">
        <v>11</v>
      </c>
      <c r="M324" s="156" t="s">
        <v>3815</v>
      </c>
      <c r="N324" s="29" t="s">
        <v>3146</v>
      </c>
      <c r="O324" s="36" t="s">
        <v>3144</v>
      </c>
      <c r="P324" s="36" t="s">
        <v>1829</v>
      </c>
      <c r="Q324" s="32" t="s">
        <v>10</v>
      </c>
      <c r="R324" s="156" t="s">
        <v>3145</v>
      </c>
      <c r="S324" s="29" t="s">
        <v>3146</v>
      </c>
      <c r="T324" s="29" t="s">
        <v>3147</v>
      </c>
      <c r="U324" s="34" t="s">
        <v>2635</v>
      </c>
      <c r="V324" s="36"/>
    </row>
    <row r="325" spans="1:22" s="12" customFormat="1" ht="26.25">
      <c r="A325" s="70" t="s">
        <v>627</v>
      </c>
      <c r="B325" s="29" t="s">
        <v>1574</v>
      </c>
      <c r="C325" s="29" t="s">
        <v>245</v>
      </c>
      <c r="D325" s="29" t="s">
        <v>571</v>
      </c>
      <c r="E325" s="29">
        <v>333</v>
      </c>
      <c r="F325" s="70" t="s">
        <v>628</v>
      </c>
      <c r="G325" s="30" t="s">
        <v>2079</v>
      </c>
      <c r="H325" s="23" t="str">
        <f>VLOOKUP(A325,'[2]실험실 명단(원본)'!$A$4:$J$791,9,0)</f>
        <v>화학/화공</v>
      </c>
      <c r="I325" s="23" t="str">
        <f>VLOOKUP(A325,'[2]실험실 명단(원본)'!$A$4:$J$791,10,0)</f>
        <v>57.96</v>
      </c>
      <c r="J325" s="31"/>
      <c r="K325" s="29" t="s">
        <v>250</v>
      </c>
      <c r="L325" s="32" t="s">
        <v>11</v>
      </c>
      <c r="M325" s="74" t="s">
        <v>3121</v>
      </c>
      <c r="N325" s="29" t="s">
        <v>3148</v>
      </c>
      <c r="O325" s="29" t="s">
        <v>3149</v>
      </c>
      <c r="P325" s="29" t="s">
        <v>1838</v>
      </c>
      <c r="Q325" s="32" t="s">
        <v>10</v>
      </c>
      <c r="R325" s="74" t="s">
        <v>3150</v>
      </c>
      <c r="S325" s="29" t="s">
        <v>3151</v>
      </c>
      <c r="T325" s="147" t="s">
        <v>3152</v>
      </c>
      <c r="U325" s="34" t="s">
        <v>2635</v>
      </c>
      <c r="V325" s="29"/>
    </row>
    <row r="326" spans="1:22" s="12" customFormat="1" ht="26.25">
      <c r="A326" s="70" t="s">
        <v>616</v>
      </c>
      <c r="B326" s="29" t="s">
        <v>1574</v>
      </c>
      <c r="C326" s="29" t="s">
        <v>24</v>
      </c>
      <c r="D326" s="29" t="s">
        <v>571</v>
      </c>
      <c r="E326" s="29">
        <v>417</v>
      </c>
      <c r="F326" s="70" t="s">
        <v>617</v>
      </c>
      <c r="G326" s="30" t="s">
        <v>2080</v>
      </c>
      <c r="H326" s="23" t="str">
        <f>VLOOKUP(A326,'[2]실험실 명단(원본)'!$A$4:$J$791,9,0)</f>
        <v>화학/화공</v>
      </c>
      <c r="I326" s="23" t="str">
        <f>VLOOKUP(A326,'[2]실험실 명단(원본)'!$A$4:$J$791,10,0)</f>
        <v>48.86</v>
      </c>
      <c r="J326" s="113"/>
      <c r="K326" s="29" t="s">
        <v>618</v>
      </c>
      <c r="L326" s="32" t="s">
        <v>11</v>
      </c>
      <c r="M326" s="39" t="s">
        <v>3689</v>
      </c>
      <c r="N326" s="29" t="s">
        <v>3816</v>
      </c>
      <c r="O326" s="29" t="s">
        <v>3691</v>
      </c>
      <c r="P326" s="29" t="s">
        <v>2081</v>
      </c>
      <c r="Q326" s="32" t="s">
        <v>1426</v>
      </c>
      <c r="R326" s="39" t="s">
        <v>3817</v>
      </c>
      <c r="S326" s="29" t="s">
        <v>3816</v>
      </c>
      <c r="T326" s="147" t="s">
        <v>3818</v>
      </c>
      <c r="U326" s="34" t="s">
        <v>2635</v>
      </c>
      <c r="V326" s="29"/>
    </row>
    <row r="327" spans="1:22" s="12" customFormat="1" ht="26.25">
      <c r="A327" s="70" t="s">
        <v>619</v>
      </c>
      <c r="B327" s="29" t="s">
        <v>1574</v>
      </c>
      <c r="C327" s="29" t="s">
        <v>24</v>
      </c>
      <c r="D327" s="29" t="s">
        <v>571</v>
      </c>
      <c r="E327" s="29">
        <v>416</v>
      </c>
      <c r="F327" s="70" t="s">
        <v>620</v>
      </c>
      <c r="G327" s="30" t="s">
        <v>2082</v>
      </c>
      <c r="H327" s="23" t="str">
        <f>VLOOKUP(A327,'[2]실험실 명단(원본)'!$A$4:$J$791,9,0)</f>
        <v>화학/화공</v>
      </c>
      <c r="I327" s="23" t="str">
        <f>VLOOKUP(A327,'[2]실험실 명단(원본)'!$A$4:$J$791,10,0)</f>
        <v>57.96</v>
      </c>
      <c r="J327" s="31"/>
      <c r="K327" s="29" t="s">
        <v>239</v>
      </c>
      <c r="L327" s="32" t="s">
        <v>11</v>
      </c>
      <c r="M327" s="29" t="s">
        <v>3819</v>
      </c>
      <c r="N327" s="29" t="s">
        <v>3820</v>
      </c>
      <c r="O327" s="29" t="s">
        <v>3821</v>
      </c>
      <c r="P327" s="29" t="s">
        <v>1554</v>
      </c>
      <c r="Q327" s="32" t="s">
        <v>10</v>
      </c>
      <c r="R327" s="29" t="s">
        <v>3822</v>
      </c>
      <c r="S327" s="29" t="s">
        <v>3820</v>
      </c>
      <c r="T327" s="29" t="s">
        <v>3823</v>
      </c>
      <c r="U327" s="34" t="s">
        <v>2635</v>
      </c>
      <c r="V327" s="29"/>
    </row>
    <row r="328" spans="1:22" s="12" customFormat="1" ht="26.25">
      <c r="A328" s="70" t="s">
        <v>621</v>
      </c>
      <c r="B328" s="29" t="s">
        <v>1574</v>
      </c>
      <c r="C328" s="29" t="s">
        <v>24</v>
      </c>
      <c r="D328" s="29" t="s">
        <v>571</v>
      </c>
      <c r="E328" s="29">
        <v>415</v>
      </c>
      <c r="F328" s="70" t="s">
        <v>622</v>
      </c>
      <c r="G328" s="30" t="s">
        <v>2083</v>
      </c>
      <c r="H328" s="23" t="str">
        <f>VLOOKUP(A328,'[2]실험실 명단(원본)'!$A$4:$J$791,9,0)</f>
        <v>화학/화공</v>
      </c>
      <c r="I328" s="23" t="str">
        <f>VLOOKUP(A328,'[2]실험실 명단(원본)'!$A$4:$J$791,10,0)</f>
        <v>57.96</v>
      </c>
      <c r="J328" s="113"/>
      <c r="K328" s="29" t="s">
        <v>623</v>
      </c>
      <c r="L328" s="32" t="s">
        <v>11</v>
      </c>
      <c r="M328" s="39" t="s">
        <v>3824</v>
      </c>
      <c r="N328" s="29" t="s">
        <v>3825</v>
      </c>
      <c r="O328" s="29" t="s">
        <v>3826</v>
      </c>
      <c r="P328" s="29" t="s">
        <v>2084</v>
      </c>
      <c r="Q328" s="32" t="s">
        <v>10</v>
      </c>
      <c r="R328" s="39" t="s">
        <v>3827</v>
      </c>
      <c r="S328" s="29" t="s">
        <v>3825</v>
      </c>
      <c r="T328" s="29" t="s">
        <v>3828</v>
      </c>
      <c r="U328" s="34" t="s">
        <v>2635</v>
      </c>
      <c r="V328" s="29"/>
    </row>
    <row r="329" spans="1:22" s="12" customFormat="1" ht="26.25">
      <c r="A329" s="70" t="s">
        <v>1494</v>
      </c>
      <c r="B329" s="29" t="s">
        <v>1574</v>
      </c>
      <c r="C329" s="29" t="s">
        <v>24</v>
      </c>
      <c r="D329" s="29" t="s">
        <v>571</v>
      </c>
      <c r="E329" s="29">
        <v>407</v>
      </c>
      <c r="F329" s="70" t="s">
        <v>1495</v>
      </c>
      <c r="G329" s="30" t="s">
        <v>2085</v>
      </c>
      <c r="H329" s="23" t="str">
        <f>VLOOKUP(A329,'[2]실험실 명단(원본)'!$A$4:$J$791,9,0)</f>
        <v>화학/화공</v>
      </c>
      <c r="I329" s="23" t="str">
        <f>VLOOKUP(A329,'[2]실험실 명단(원본)'!$A$4:$J$791,10,0)</f>
        <v>44.6</v>
      </c>
      <c r="J329" s="31"/>
      <c r="K329" s="29" t="s">
        <v>501</v>
      </c>
      <c r="L329" s="32" t="s">
        <v>11</v>
      </c>
      <c r="M329" s="29" t="s">
        <v>3414</v>
      </c>
      <c r="N329" s="29" t="s">
        <v>3415</v>
      </c>
      <c r="O329" s="29" t="s">
        <v>3416</v>
      </c>
      <c r="P329" s="29" t="s">
        <v>3829</v>
      </c>
      <c r="Q329" s="32" t="s">
        <v>1426</v>
      </c>
      <c r="R329" s="29" t="s">
        <v>3830</v>
      </c>
      <c r="S329" s="29" t="s">
        <v>3418</v>
      </c>
      <c r="T329" s="29" t="s">
        <v>3831</v>
      </c>
      <c r="U329" s="34" t="s">
        <v>2670</v>
      </c>
      <c r="V329" s="29"/>
    </row>
    <row r="330" spans="1:22" s="12" customFormat="1" ht="26.25">
      <c r="A330" s="70" t="s">
        <v>624</v>
      </c>
      <c r="B330" s="29" t="s">
        <v>1574</v>
      </c>
      <c r="C330" s="29" t="s">
        <v>24</v>
      </c>
      <c r="D330" s="29" t="s">
        <v>571</v>
      </c>
      <c r="E330" s="29">
        <v>410</v>
      </c>
      <c r="F330" s="70" t="s">
        <v>625</v>
      </c>
      <c r="G330" s="30" t="s">
        <v>2086</v>
      </c>
      <c r="H330" s="23" t="str">
        <f>VLOOKUP(A330,'[2]실험실 명단(원본)'!$A$4:$J$791,9,0)</f>
        <v>화학/화공</v>
      </c>
      <c r="I330" s="23" t="str">
        <f>VLOOKUP(A330,'[2]실험실 명단(원본)'!$A$4:$J$791,10,0)</f>
        <v>57.96</v>
      </c>
      <c r="J330" s="31"/>
      <c r="K330" s="29" t="s">
        <v>626</v>
      </c>
      <c r="L330" s="32" t="s">
        <v>11</v>
      </c>
      <c r="M330" s="39" t="s">
        <v>3692</v>
      </c>
      <c r="N330" s="29" t="s">
        <v>3693</v>
      </c>
      <c r="O330" s="29" t="s">
        <v>3694</v>
      </c>
      <c r="P330" s="29" t="s">
        <v>2027</v>
      </c>
      <c r="Q330" s="32" t="s">
        <v>10</v>
      </c>
      <c r="R330" s="39" t="s">
        <v>3695</v>
      </c>
      <c r="S330" s="29" t="s">
        <v>3696</v>
      </c>
      <c r="T330" s="29" t="s">
        <v>3697</v>
      </c>
      <c r="U330" s="34" t="s">
        <v>2635</v>
      </c>
      <c r="V330" s="29"/>
    </row>
    <row r="331" spans="1:22" s="12" customFormat="1" ht="26.25">
      <c r="A331" s="70" t="s">
        <v>613</v>
      </c>
      <c r="B331" s="29" t="s">
        <v>1574</v>
      </c>
      <c r="C331" s="29" t="s">
        <v>24</v>
      </c>
      <c r="D331" s="29" t="s">
        <v>571</v>
      </c>
      <c r="E331" s="29">
        <v>420</v>
      </c>
      <c r="F331" s="70" t="s">
        <v>614</v>
      </c>
      <c r="G331" s="30" t="s">
        <v>2087</v>
      </c>
      <c r="H331" s="23" t="str">
        <f>VLOOKUP(A331,'[2]실험실 명단(원본)'!$A$4:$J$791,9,0)</f>
        <v>화학/화공</v>
      </c>
      <c r="I331" s="23" t="str">
        <f>VLOOKUP(A331,'[2]실험실 명단(원본)'!$A$4:$J$791,10,0)</f>
        <v>30.59</v>
      </c>
      <c r="J331" s="31"/>
      <c r="K331" s="29" t="s">
        <v>615</v>
      </c>
      <c r="L331" s="32" t="s">
        <v>11</v>
      </c>
      <c r="M331" s="39" t="s">
        <v>3832</v>
      </c>
      <c r="N331" s="29" t="s">
        <v>3833</v>
      </c>
      <c r="O331" s="29" t="s">
        <v>3834</v>
      </c>
      <c r="P331" s="29" t="s">
        <v>2088</v>
      </c>
      <c r="Q331" s="32" t="s">
        <v>1426</v>
      </c>
      <c r="R331" s="39" t="s">
        <v>3835</v>
      </c>
      <c r="S331" s="29">
        <v>381</v>
      </c>
      <c r="T331" s="29" t="s">
        <v>3836</v>
      </c>
      <c r="U331" s="34" t="s">
        <v>2635</v>
      </c>
      <c r="V331" s="29"/>
    </row>
    <row r="332" spans="1:22" s="12" customFormat="1" ht="26.25">
      <c r="A332" s="70" t="s">
        <v>610</v>
      </c>
      <c r="B332" s="29" t="s">
        <v>1574</v>
      </c>
      <c r="C332" s="29" t="s">
        <v>24</v>
      </c>
      <c r="D332" s="29" t="s">
        <v>571</v>
      </c>
      <c r="E332" s="29">
        <v>422</v>
      </c>
      <c r="F332" s="70" t="s">
        <v>611</v>
      </c>
      <c r="G332" s="30" t="s">
        <v>2089</v>
      </c>
      <c r="H332" s="23" t="str">
        <f>VLOOKUP(A332,'[2]실험실 명단(원본)'!$A$4:$J$791,9,0)</f>
        <v>화학/화공</v>
      </c>
      <c r="I332" s="23" t="str">
        <f>VLOOKUP(A332,'[2]실험실 명단(원본)'!$A$4:$J$791,10,0)</f>
        <v>57.96</v>
      </c>
      <c r="J332" s="113"/>
      <c r="K332" s="29" t="s">
        <v>612</v>
      </c>
      <c r="L332" s="32" t="s">
        <v>11</v>
      </c>
      <c r="M332" s="39" t="s">
        <v>3704</v>
      </c>
      <c r="N332" s="29" t="s">
        <v>3705</v>
      </c>
      <c r="O332" s="29" t="s">
        <v>3706</v>
      </c>
      <c r="P332" s="29" t="s">
        <v>1615</v>
      </c>
      <c r="Q332" s="32" t="s">
        <v>37</v>
      </c>
      <c r="R332" s="39" t="s">
        <v>3707</v>
      </c>
      <c r="S332" s="29" t="s">
        <v>3708</v>
      </c>
      <c r="T332" s="29" t="s">
        <v>3709</v>
      </c>
      <c r="U332" s="34" t="s">
        <v>2635</v>
      </c>
      <c r="V332" s="29"/>
    </row>
    <row r="333" spans="1:22" s="12" customFormat="1" ht="26.25">
      <c r="A333" s="70" t="s">
        <v>608</v>
      </c>
      <c r="B333" s="29" t="s">
        <v>1574</v>
      </c>
      <c r="C333" s="29" t="s">
        <v>24</v>
      </c>
      <c r="D333" s="29" t="s">
        <v>571</v>
      </c>
      <c r="E333" s="29">
        <v>426</v>
      </c>
      <c r="F333" s="70" t="s">
        <v>609</v>
      </c>
      <c r="G333" s="30" t="s">
        <v>2090</v>
      </c>
      <c r="H333" s="23" t="str">
        <f>VLOOKUP(A333,'[2]실험실 명단(원본)'!$A$4:$J$791,9,0)</f>
        <v>화학/화공</v>
      </c>
      <c r="I333" s="23" t="str">
        <f>VLOOKUP(A333,'[2]실험실 명단(원본)'!$A$4:$J$791,10,0)</f>
        <v>34.45</v>
      </c>
      <c r="J333" s="31"/>
      <c r="K333" s="29" t="s">
        <v>62</v>
      </c>
      <c r="L333" s="32" t="s">
        <v>11</v>
      </c>
      <c r="M333" s="39" t="s">
        <v>2625</v>
      </c>
      <c r="N333" s="29" t="s">
        <v>2626</v>
      </c>
      <c r="O333" s="29" t="s">
        <v>2627</v>
      </c>
      <c r="P333" s="29" t="s">
        <v>1699</v>
      </c>
      <c r="Q333" s="32" t="s">
        <v>1426</v>
      </c>
      <c r="R333" s="39" t="s">
        <v>2628</v>
      </c>
      <c r="S333" s="29" t="s">
        <v>2626</v>
      </c>
      <c r="T333" s="147" t="s">
        <v>2629</v>
      </c>
      <c r="U333" s="34" t="s">
        <v>2635</v>
      </c>
      <c r="V333" s="29"/>
    </row>
    <row r="334" spans="1:22" s="12" customFormat="1" ht="26.25">
      <c r="A334" s="70" t="s">
        <v>3837</v>
      </c>
      <c r="B334" s="70" t="s">
        <v>1574</v>
      </c>
      <c r="C334" s="70" t="s">
        <v>24</v>
      </c>
      <c r="D334" s="70" t="s">
        <v>571</v>
      </c>
      <c r="E334" s="70">
        <v>428</v>
      </c>
      <c r="F334" s="70" t="s">
        <v>3838</v>
      </c>
      <c r="G334" s="70" t="s">
        <v>3839</v>
      </c>
      <c r="H334" s="23" t="str">
        <f>VLOOKUP(A334,'[2]실험실 명단(원본)'!$A$4:$J$791,9,0)</f>
        <v>화학/화공</v>
      </c>
      <c r="I334" s="23" t="str">
        <f>VLOOKUP(A334,'[2]실험실 명단(원본)'!$A$4:$J$791,10,0)</f>
        <v>57.96</v>
      </c>
      <c r="J334" s="31"/>
      <c r="K334" s="70" t="s">
        <v>3840</v>
      </c>
      <c r="L334" s="32" t="s">
        <v>11</v>
      </c>
      <c r="M334" s="232" t="s">
        <v>3841</v>
      </c>
      <c r="N334" s="59" t="s">
        <v>3842</v>
      </c>
      <c r="O334" s="58" t="s">
        <v>3843</v>
      </c>
      <c r="P334" s="70" t="s">
        <v>3844</v>
      </c>
      <c r="Q334" s="32" t="s">
        <v>10</v>
      </c>
      <c r="R334" s="152" t="s">
        <v>3845</v>
      </c>
      <c r="S334" s="59" t="s">
        <v>3842</v>
      </c>
      <c r="T334" s="58" t="s">
        <v>3846</v>
      </c>
      <c r="U334" s="34" t="s">
        <v>2670</v>
      </c>
      <c r="V334" s="29" t="s">
        <v>3847</v>
      </c>
    </row>
    <row r="335" spans="1:22" s="12" customFormat="1" ht="26.25">
      <c r="A335" s="70" t="s">
        <v>605</v>
      </c>
      <c r="B335" s="29" t="s">
        <v>1574</v>
      </c>
      <c r="C335" s="29" t="s">
        <v>24</v>
      </c>
      <c r="D335" s="29" t="s">
        <v>571</v>
      </c>
      <c r="E335" s="29">
        <v>431</v>
      </c>
      <c r="F335" s="70" t="s">
        <v>606</v>
      </c>
      <c r="G335" s="30" t="s">
        <v>2091</v>
      </c>
      <c r="H335" s="23" t="str">
        <f>VLOOKUP(A335,'[2]실험실 명단(원본)'!$A$4:$J$791,9,0)</f>
        <v>화학/화공</v>
      </c>
      <c r="I335" s="23" t="str">
        <f>VLOOKUP(A335,'[2]실험실 명단(원본)'!$A$4:$J$791,10,0)</f>
        <v>57.96</v>
      </c>
      <c r="J335" s="31"/>
      <c r="K335" s="29" t="s">
        <v>607</v>
      </c>
      <c r="L335" s="32" t="s">
        <v>11</v>
      </c>
      <c r="M335" s="39" t="s">
        <v>3848</v>
      </c>
      <c r="N335" s="29" t="s">
        <v>3849</v>
      </c>
      <c r="O335" s="29" t="s">
        <v>3850</v>
      </c>
      <c r="P335" s="29" t="s">
        <v>2092</v>
      </c>
      <c r="Q335" s="32" t="s">
        <v>1426</v>
      </c>
      <c r="R335" s="39" t="s">
        <v>3851</v>
      </c>
      <c r="S335" s="29" t="s">
        <v>3852</v>
      </c>
      <c r="T335" s="29" t="s">
        <v>3853</v>
      </c>
      <c r="U335" s="34" t="s">
        <v>2635</v>
      </c>
      <c r="V335" s="29"/>
    </row>
    <row r="336" spans="1:22" s="12" customFormat="1" ht="26.25">
      <c r="A336" s="70" t="s">
        <v>602</v>
      </c>
      <c r="B336" s="29" t="s">
        <v>1574</v>
      </c>
      <c r="C336" s="29" t="s">
        <v>24</v>
      </c>
      <c r="D336" s="29" t="s">
        <v>571</v>
      </c>
      <c r="E336" s="29">
        <v>434</v>
      </c>
      <c r="F336" s="70" t="s">
        <v>603</v>
      </c>
      <c r="G336" s="30" t="s">
        <v>2093</v>
      </c>
      <c r="H336" s="23" t="str">
        <f>VLOOKUP(A336,'[2]실험실 명단(원본)'!$A$4:$J$791,9,0)</f>
        <v>화학/화공</v>
      </c>
      <c r="I336" s="23" t="str">
        <f>VLOOKUP(A336,'[2]실험실 명단(원본)'!$A$4:$J$791,10,0)</f>
        <v>57.96</v>
      </c>
      <c r="J336" s="31"/>
      <c r="K336" s="29" t="s">
        <v>604</v>
      </c>
      <c r="L336" s="32" t="s">
        <v>11</v>
      </c>
      <c r="M336" s="167" t="s">
        <v>3715</v>
      </c>
      <c r="N336" s="29" t="s">
        <v>3716</v>
      </c>
      <c r="O336" s="29" t="s">
        <v>3717</v>
      </c>
      <c r="P336" s="29" t="s">
        <v>2094</v>
      </c>
      <c r="Q336" s="32" t="s">
        <v>1426</v>
      </c>
      <c r="R336" s="167" t="s">
        <v>3854</v>
      </c>
      <c r="S336" s="29" t="s">
        <v>3716</v>
      </c>
      <c r="T336" s="29" t="s">
        <v>3855</v>
      </c>
      <c r="U336" s="34" t="s">
        <v>2635</v>
      </c>
      <c r="V336" s="29"/>
    </row>
    <row r="337" spans="1:22" s="12" customFormat="1" ht="26.25">
      <c r="A337" s="70" t="s">
        <v>596</v>
      </c>
      <c r="B337" s="29" t="s">
        <v>1574</v>
      </c>
      <c r="C337" s="29" t="s">
        <v>24</v>
      </c>
      <c r="D337" s="29" t="s">
        <v>571</v>
      </c>
      <c r="E337" s="29">
        <v>515</v>
      </c>
      <c r="F337" s="70" t="s">
        <v>597</v>
      </c>
      <c r="G337" s="30" t="s">
        <v>2095</v>
      </c>
      <c r="H337" s="23" t="str">
        <f>VLOOKUP(A337,'[2]실험실 명단(원본)'!$A$4:$J$791,9,0)</f>
        <v>화학/화공</v>
      </c>
      <c r="I337" s="23" t="str">
        <f>VLOOKUP(A337,'[2]실험실 명단(원본)'!$A$4:$J$791,10,0)</f>
        <v>57.96</v>
      </c>
      <c r="J337" s="113"/>
      <c r="K337" s="29" t="s">
        <v>598</v>
      </c>
      <c r="L337" s="55" t="s">
        <v>11</v>
      </c>
      <c r="M337" s="74" t="s">
        <v>3677</v>
      </c>
      <c r="N337" s="29" t="s">
        <v>3678</v>
      </c>
      <c r="O337" s="29" t="s">
        <v>3679</v>
      </c>
      <c r="P337" s="29" t="s">
        <v>3856</v>
      </c>
      <c r="Q337" s="55" t="s">
        <v>10</v>
      </c>
      <c r="R337" s="74" t="s">
        <v>3857</v>
      </c>
      <c r="S337" s="29" t="s">
        <v>3678</v>
      </c>
      <c r="T337" s="29" t="s">
        <v>3858</v>
      </c>
      <c r="U337" s="57" t="s">
        <v>2635</v>
      </c>
      <c r="V337" s="29"/>
    </row>
    <row r="338" spans="1:22" s="12" customFormat="1" ht="26.25">
      <c r="A338" s="70" t="s">
        <v>599</v>
      </c>
      <c r="B338" s="29" t="s">
        <v>1574</v>
      </c>
      <c r="C338" s="29" t="s">
        <v>24</v>
      </c>
      <c r="D338" s="29" t="s">
        <v>571</v>
      </c>
      <c r="E338" s="29">
        <v>506</v>
      </c>
      <c r="F338" s="70" t="s">
        <v>600</v>
      </c>
      <c r="G338" s="30" t="s">
        <v>2096</v>
      </c>
      <c r="H338" s="23" t="str">
        <f>VLOOKUP(A338,'[2]실험실 명단(원본)'!$A$4:$J$791,9,0)</f>
        <v>화학/화공</v>
      </c>
      <c r="I338" s="23" t="str">
        <f>VLOOKUP(A338,'[2]실험실 명단(원본)'!$A$4:$J$791,10,0)</f>
        <v>28.98</v>
      </c>
      <c r="J338" s="31"/>
      <c r="K338" s="29" t="s">
        <v>601</v>
      </c>
      <c r="L338" s="32" t="s">
        <v>11</v>
      </c>
      <c r="M338" s="39" t="s">
        <v>3616</v>
      </c>
      <c r="N338" s="29" t="s">
        <v>3617</v>
      </c>
      <c r="O338" s="29" t="s">
        <v>3618</v>
      </c>
      <c r="P338" s="29" t="s">
        <v>2097</v>
      </c>
      <c r="Q338" s="32" t="s">
        <v>1426</v>
      </c>
      <c r="R338" s="39" t="s">
        <v>3619</v>
      </c>
      <c r="S338" s="29" t="s">
        <v>3617</v>
      </c>
      <c r="T338" s="29" t="s">
        <v>3617</v>
      </c>
      <c r="U338" s="34" t="s">
        <v>2670</v>
      </c>
      <c r="V338" s="29"/>
    </row>
    <row r="339" spans="1:22" s="12" customFormat="1" ht="26.25">
      <c r="A339" s="70" t="s">
        <v>593</v>
      </c>
      <c r="B339" s="29" t="s">
        <v>1574</v>
      </c>
      <c r="C339" s="29" t="s">
        <v>24</v>
      </c>
      <c r="D339" s="29" t="s">
        <v>571</v>
      </c>
      <c r="E339" s="29">
        <v>520</v>
      </c>
      <c r="F339" s="70" t="s">
        <v>594</v>
      </c>
      <c r="G339" s="30" t="s">
        <v>2098</v>
      </c>
      <c r="H339" s="23" t="str">
        <f>VLOOKUP(A339,'[2]실험실 명단(원본)'!$A$4:$J$791,9,0)</f>
        <v>화학/화공</v>
      </c>
      <c r="I339" s="23" t="str">
        <f>VLOOKUP(A339,'[2]실험실 명단(원본)'!$A$4:$J$791,10,0)</f>
        <v>30.59</v>
      </c>
      <c r="J339" s="31"/>
      <c r="K339" s="29" t="s">
        <v>595</v>
      </c>
      <c r="L339" s="32" t="s">
        <v>11</v>
      </c>
      <c r="M339" s="109" t="s">
        <v>3859</v>
      </c>
      <c r="N339" s="29" t="s">
        <v>3860</v>
      </c>
      <c r="O339" s="29" t="s">
        <v>3861</v>
      </c>
      <c r="P339" s="29" t="s">
        <v>2099</v>
      </c>
      <c r="Q339" s="32" t="s">
        <v>10</v>
      </c>
      <c r="R339" s="233" t="s">
        <v>3862</v>
      </c>
      <c r="S339" s="29" t="s">
        <v>3863</v>
      </c>
      <c r="T339" s="29" t="s">
        <v>3864</v>
      </c>
      <c r="U339" s="34" t="s">
        <v>2670</v>
      </c>
      <c r="V339" s="29"/>
    </row>
    <row r="340" spans="1:22" s="12" customFormat="1" ht="26.25">
      <c r="A340" s="70" t="s">
        <v>3865</v>
      </c>
      <c r="B340" s="70" t="s">
        <v>1574</v>
      </c>
      <c r="C340" s="70" t="s">
        <v>24</v>
      </c>
      <c r="D340" s="70" t="s">
        <v>571</v>
      </c>
      <c r="E340" s="70">
        <v>521</v>
      </c>
      <c r="F340" s="70" t="s">
        <v>3866</v>
      </c>
      <c r="G340" s="70" t="s">
        <v>3867</v>
      </c>
      <c r="H340" s="23" t="str">
        <f>VLOOKUP(A340,'[2]실험실 명단(원본)'!$A$4:$J$791,9,0)</f>
        <v>화학/화공</v>
      </c>
      <c r="I340" s="23" t="str">
        <f>VLOOKUP(A340,'[2]실험실 명단(원본)'!$A$4:$J$791,10,0)</f>
        <v>28.98</v>
      </c>
      <c r="J340" s="31"/>
      <c r="K340" s="70" t="s">
        <v>3868</v>
      </c>
      <c r="L340" s="32" t="s">
        <v>11</v>
      </c>
      <c r="M340" s="234" t="s">
        <v>3869</v>
      </c>
      <c r="N340" s="59" t="s">
        <v>3870</v>
      </c>
      <c r="O340" s="58" t="s">
        <v>3871</v>
      </c>
      <c r="P340" s="70" t="s">
        <v>3868</v>
      </c>
      <c r="Q340" s="32" t="s">
        <v>11</v>
      </c>
      <c r="R340" s="234" t="s">
        <v>3869</v>
      </c>
      <c r="S340" s="59" t="s">
        <v>3870</v>
      </c>
      <c r="T340" s="58" t="s">
        <v>3871</v>
      </c>
      <c r="U340" s="34" t="s">
        <v>2670</v>
      </c>
      <c r="V340" s="29" t="s">
        <v>3847</v>
      </c>
    </row>
    <row r="341" spans="1:22" s="12" customFormat="1" ht="26.25">
      <c r="A341" s="70" t="s">
        <v>590</v>
      </c>
      <c r="B341" s="29" t="s">
        <v>1574</v>
      </c>
      <c r="C341" s="29" t="s">
        <v>24</v>
      </c>
      <c r="D341" s="29" t="s">
        <v>571</v>
      </c>
      <c r="E341" s="29">
        <v>525</v>
      </c>
      <c r="F341" s="70" t="s">
        <v>591</v>
      </c>
      <c r="G341" s="30" t="s">
        <v>2100</v>
      </c>
      <c r="H341" s="23" t="str">
        <f>VLOOKUP(A341,'[2]실험실 명단(원본)'!$A$4:$J$791,9,0)</f>
        <v>화학/화공</v>
      </c>
      <c r="I341" s="23" t="str">
        <f>VLOOKUP(A341,'[2]실험실 명단(원본)'!$A$4:$J$791,10,0)</f>
        <v>57.96</v>
      </c>
      <c r="J341" s="31"/>
      <c r="K341" s="29" t="s">
        <v>592</v>
      </c>
      <c r="L341" s="32" t="s">
        <v>11</v>
      </c>
      <c r="M341" s="39" t="s">
        <v>3681</v>
      </c>
      <c r="N341" s="29" t="s">
        <v>3682</v>
      </c>
      <c r="O341" s="29" t="s">
        <v>3872</v>
      </c>
      <c r="P341" s="29" t="s">
        <v>1427</v>
      </c>
      <c r="Q341" s="32" t="s">
        <v>1426</v>
      </c>
      <c r="R341" s="39" t="s">
        <v>3684</v>
      </c>
      <c r="S341" s="29" t="s">
        <v>3682</v>
      </c>
      <c r="T341" s="29" t="s">
        <v>3685</v>
      </c>
      <c r="U341" s="34" t="s">
        <v>2635</v>
      </c>
      <c r="V341" s="29"/>
    </row>
    <row r="342" spans="1:22" s="12" customFormat="1" ht="26.25">
      <c r="A342" s="70" t="s">
        <v>587</v>
      </c>
      <c r="B342" s="29" t="s">
        <v>1574</v>
      </c>
      <c r="C342" s="29" t="s">
        <v>24</v>
      </c>
      <c r="D342" s="29" t="s">
        <v>571</v>
      </c>
      <c r="E342" s="29">
        <v>531</v>
      </c>
      <c r="F342" s="70" t="s">
        <v>588</v>
      </c>
      <c r="G342" s="30" t="s">
        <v>2101</v>
      </c>
      <c r="H342" s="23" t="str">
        <f>VLOOKUP(A342,'[2]실험실 명단(원본)'!$A$4:$J$791,9,0)</f>
        <v>화학/화공</v>
      </c>
      <c r="I342" s="23" t="str">
        <f>VLOOKUP(A342,'[2]실험실 명단(원본)'!$A$4:$J$791,10,0)</f>
        <v>57.96</v>
      </c>
      <c r="J342" s="31"/>
      <c r="K342" s="29" t="s">
        <v>589</v>
      </c>
      <c r="L342" s="32" t="s">
        <v>11</v>
      </c>
      <c r="M342" s="39" t="s">
        <v>3641</v>
      </c>
      <c r="N342" s="29" t="s">
        <v>3642</v>
      </c>
      <c r="O342" s="29" t="s">
        <v>3643</v>
      </c>
      <c r="P342" s="29" t="s">
        <v>3644</v>
      </c>
      <c r="Q342" s="32" t="s">
        <v>1426</v>
      </c>
      <c r="R342" s="39" t="s">
        <v>3645</v>
      </c>
      <c r="S342" s="29" t="s">
        <v>3642</v>
      </c>
      <c r="T342" s="29" t="s">
        <v>3646</v>
      </c>
      <c r="U342" s="34" t="s">
        <v>2635</v>
      </c>
      <c r="V342" s="29"/>
    </row>
    <row r="343" spans="1:22" s="12" customFormat="1" ht="26.25">
      <c r="A343" s="29" t="s">
        <v>575</v>
      </c>
      <c r="B343" s="29" t="s">
        <v>576</v>
      </c>
      <c r="C343" s="29" t="s">
        <v>427</v>
      </c>
      <c r="D343" s="29" t="s">
        <v>571</v>
      </c>
      <c r="E343" s="29" t="s">
        <v>577</v>
      </c>
      <c r="F343" s="29" t="s">
        <v>578</v>
      </c>
      <c r="G343" s="30" t="s">
        <v>2102</v>
      </c>
      <c r="H343" s="23" t="str">
        <f>VLOOKUP(A343,'[2]실험실 명단(원본)'!$A$4:$J$791,9,0)</f>
        <v>건축/환경</v>
      </c>
      <c r="I343" s="23" t="str">
        <f>VLOOKUP(A343,'[2]실험실 명단(원본)'!$A$4:$J$791,10,0)</f>
        <v>10.8</v>
      </c>
      <c r="J343" s="31"/>
      <c r="K343" s="29" t="s">
        <v>1614</v>
      </c>
      <c r="L343" s="32" t="s">
        <v>13</v>
      </c>
      <c r="M343" s="29" t="s">
        <v>3873</v>
      </c>
      <c r="N343" s="29" t="s">
        <v>3874</v>
      </c>
      <c r="O343" s="29" t="s">
        <v>3875</v>
      </c>
      <c r="P343" s="29" t="s">
        <v>3876</v>
      </c>
      <c r="Q343" s="32" t="s">
        <v>10</v>
      </c>
      <c r="R343" s="39" t="s">
        <v>3877</v>
      </c>
      <c r="S343" s="29" t="s">
        <v>3878</v>
      </c>
      <c r="T343" s="29" t="s">
        <v>3879</v>
      </c>
      <c r="U343" s="34"/>
      <c r="V343" s="29"/>
    </row>
    <row r="344" spans="1:22" s="12" customFormat="1" ht="26.25">
      <c r="A344" s="29" t="s">
        <v>579</v>
      </c>
      <c r="B344" s="29" t="s">
        <v>576</v>
      </c>
      <c r="C344" s="29" t="s">
        <v>580</v>
      </c>
      <c r="D344" s="29" t="s">
        <v>571</v>
      </c>
      <c r="E344" s="29" t="s">
        <v>581</v>
      </c>
      <c r="F344" s="29" t="s">
        <v>582</v>
      </c>
      <c r="G344" s="30" t="s">
        <v>2103</v>
      </c>
      <c r="H344" s="23" t="str">
        <f>VLOOKUP(A344,'[2]실험실 명단(원본)'!$A$4:$J$791,9,0)</f>
        <v>건축/환경</v>
      </c>
      <c r="I344" s="23" t="str">
        <f>VLOOKUP(A344,'[2]실험실 명단(원본)'!$A$4:$J$791,10,0)</f>
        <v>68.42</v>
      </c>
      <c r="J344" s="31"/>
      <c r="K344" s="29" t="s">
        <v>583</v>
      </c>
      <c r="L344" s="32" t="s">
        <v>11</v>
      </c>
      <c r="M344" s="29" t="s">
        <v>3880</v>
      </c>
      <c r="N344" s="29" t="s">
        <v>3881</v>
      </c>
      <c r="O344" s="29" t="s">
        <v>3882</v>
      </c>
      <c r="P344" s="29" t="s">
        <v>3883</v>
      </c>
      <c r="Q344" s="32" t="s">
        <v>10</v>
      </c>
      <c r="R344" s="39" t="s">
        <v>3884</v>
      </c>
      <c r="S344" s="29" t="s">
        <v>3885</v>
      </c>
      <c r="T344" s="29" t="s">
        <v>3886</v>
      </c>
      <c r="U344" s="34"/>
      <c r="V344" s="29"/>
    </row>
    <row r="345" spans="1:22" s="12" customFormat="1" ht="26.25">
      <c r="A345" s="29" t="s">
        <v>584</v>
      </c>
      <c r="B345" s="29" t="s">
        <v>576</v>
      </c>
      <c r="C345" s="29" t="s">
        <v>585</v>
      </c>
      <c r="D345" s="29" t="s">
        <v>571</v>
      </c>
      <c r="E345" s="29">
        <v>617</v>
      </c>
      <c r="F345" s="29" t="s">
        <v>586</v>
      </c>
      <c r="G345" s="30" t="s">
        <v>2104</v>
      </c>
      <c r="H345" s="23" t="str">
        <f>VLOOKUP(A345,'[2]실험실 명단(원본)'!$A$4:$J$791,9,0)</f>
        <v>건축/환경</v>
      </c>
      <c r="I345" s="23" t="str">
        <f>VLOOKUP(A345,'[2]실험실 명단(원본)'!$A$4:$J$791,10,0)</f>
        <v>31.4</v>
      </c>
      <c r="J345" s="31"/>
      <c r="K345" s="29" t="s">
        <v>583</v>
      </c>
      <c r="L345" s="32" t="s">
        <v>11</v>
      </c>
      <c r="M345" s="29" t="s">
        <v>3880</v>
      </c>
      <c r="N345" s="29" t="s">
        <v>3881</v>
      </c>
      <c r="O345" s="29" t="s">
        <v>3882</v>
      </c>
      <c r="P345" s="29" t="s">
        <v>3887</v>
      </c>
      <c r="Q345" s="32" t="s">
        <v>10</v>
      </c>
      <c r="R345" s="39" t="s">
        <v>3888</v>
      </c>
      <c r="S345" s="29" t="s">
        <v>3878</v>
      </c>
      <c r="T345" s="29" t="s">
        <v>3889</v>
      </c>
      <c r="U345" s="34"/>
      <c r="V345" s="29"/>
    </row>
    <row r="346" spans="1:22" s="12" customFormat="1" ht="26.25">
      <c r="A346" s="70" t="s">
        <v>570</v>
      </c>
      <c r="B346" s="29" t="s">
        <v>1574</v>
      </c>
      <c r="C346" s="29" t="s">
        <v>194</v>
      </c>
      <c r="D346" s="29" t="s">
        <v>571</v>
      </c>
      <c r="E346" s="29" t="s">
        <v>572</v>
      </c>
      <c r="F346" s="70" t="s">
        <v>573</v>
      </c>
      <c r="G346" s="30" t="s">
        <v>2105</v>
      </c>
      <c r="H346" s="23" t="str">
        <f>VLOOKUP(A346,'[2]실험실 명단(원본)'!$A$4:$J$791,9,0)</f>
        <v>화학/화공</v>
      </c>
      <c r="I346" s="23" t="str">
        <f>VLOOKUP(A346,'[2]실험실 명단(원본)'!$A$4:$J$791,10,0)</f>
        <v>59.2</v>
      </c>
      <c r="J346" s="31"/>
      <c r="K346" s="70" t="s">
        <v>574</v>
      </c>
      <c r="L346" s="125" t="s">
        <v>11</v>
      </c>
      <c r="M346" s="154" t="s">
        <v>3710</v>
      </c>
      <c r="N346" s="59" t="s">
        <v>3711</v>
      </c>
      <c r="O346" s="58" t="s">
        <v>3712</v>
      </c>
      <c r="P346" s="59" t="s">
        <v>1613</v>
      </c>
      <c r="Q346" s="59" t="s">
        <v>10</v>
      </c>
      <c r="R346" s="154" t="s">
        <v>3713</v>
      </c>
      <c r="S346" s="59" t="s">
        <v>3711</v>
      </c>
      <c r="T346" s="58" t="s">
        <v>3714</v>
      </c>
      <c r="U346" s="34" t="s">
        <v>2635</v>
      </c>
      <c r="V346" s="29"/>
    </row>
    <row r="347" spans="1:22" s="12" customFormat="1" ht="26.25">
      <c r="A347" s="29" t="s">
        <v>1625</v>
      </c>
      <c r="B347" s="29" t="s">
        <v>1504</v>
      </c>
      <c r="C347" s="29" t="s">
        <v>1510</v>
      </c>
      <c r="D347" s="29" t="s">
        <v>764</v>
      </c>
      <c r="E347" s="29" t="s">
        <v>361</v>
      </c>
      <c r="F347" s="29" t="s">
        <v>1626</v>
      </c>
      <c r="G347" s="30" t="s">
        <v>2107</v>
      </c>
      <c r="H347" s="23" t="str">
        <f>VLOOKUP(A347,'[2]실험실 명단(원본)'!$A$4:$J$791,9,0)</f>
        <v>화학/화공</v>
      </c>
      <c r="I347" s="23" t="str">
        <f>VLOOKUP(A347,'[2]실험실 명단(원본)'!$A$4:$J$791,10,0)</f>
        <v>22.56</v>
      </c>
      <c r="J347" s="28"/>
      <c r="K347" s="29" t="s">
        <v>3890</v>
      </c>
      <c r="L347" s="32" t="s">
        <v>11</v>
      </c>
      <c r="M347" s="39" t="s">
        <v>3891</v>
      </c>
      <c r="N347" s="29" t="s">
        <v>3892</v>
      </c>
      <c r="O347" s="29" t="s">
        <v>3893</v>
      </c>
      <c r="P347" s="29" t="s">
        <v>3894</v>
      </c>
      <c r="Q347" s="32" t="s">
        <v>10</v>
      </c>
      <c r="R347" s="29" t="s">
        <v>3895</v>
      </c>
      <c r="S347" s="29" t="s">
        <v>3892</v>
      </c>
      <c r="T347" s="29" t="s">
        <v>3896</v>
      </c>
      <c r="U347" s="34"/>
      <c r="V347" s="29"/>
    </row>
    <row r="348" spans="1:22" s="12" customFormat="1" ht="26.25">
      <c r="A348" s="29" t="s">
        <v>1503</v>
      </c>
      <c r="B348" s="29" t="s">
        <v>1504</v>
      </c>
      <c r="C348" s="29" t="s">
        <v>3897</v>
      </c>
      <c r="D348" s="29" t="s">
        <v>764</v>
      </c>
      <c r="E348" s="29" t="s">
        <v>1506</v>
      </c>
      <c r="F348" s="29" t="s">
        <v>1507</v>
      </c>
      <c r="G348" s="30" t="s">
        <v>2108</v>
      </c>
      <c r="H348" s="23" t="str">
        <f>VLOOKUP(A348,'[2]실험실 명단(원본)'!$A$4:$J$791,9,0)</f>
        <v>기타(예체능)</v>
      </c>
      <c r="I348" s="23" t="str">
        <f>VLOOKUP(A348,'[2]실험실 명단(원본)'!$A$4:$J$791,10,0)</f>
        <v>251.6</v>
      </c>
      <c r="J348" s="28"/>
      <c r="K348" s="29" t="s">
        <v>3898</v>
      </c>
      <c r="L348" s="32" t="s">
        <v>11</v>
      </c>
      <c r="M348" s="39" t="s">
        <v>3899</v>
      </c>
      <c r="N348" s="29" t="s">
        <v>3900</v>
      </c>
      <c r="O348" s="29" t="s">
        <v>3901</v>
      </c>
      <c r="P348" s="29" t="s">
        <v>3902</v>
      </c>
      <c r="Q348" s="32" t="s">
        <v>10</v>
      </c>
      <c r="R348" s="29" t="s">
        <v>3903</v>
      </c>
      <c r="S348" s="29" t="s">
        <v>3904</v>
      </c>
      <c r="T348" s="29" t="s">
        <v>3905</v>
      </c>
      <c r="U348" s="34"/>
      <c r="V348" s="29"/>
    </row>
    <row r="349" spans="1:22" s="12" customFormat="1" ht="26.25">
      <c r="A349" s="29" t="s">
        <v>1627</v>
      </c>
      <c r="B349" s="29" t="s">
        <v>1575</v>
      </c>
      <c r="C349" s="29" t="s">
        <v>77</v>
      </c>
      <c r="D349" s="29" t="s">
        <v>764</v>
      </c>
      <c r="E349" s="29" t="s">
        <v>383</v>
      </c>
      <c r="F349" s="29" t="s">
        <v>1628</v>
      </c>
      <c r="G349" s="30" t="s">
        <v>2106</v>
      </c>
      <c r="H349" s="23" t="str">
        <f>VLOOKUP(A349,'[2]실험실 명단(원본)'!$A$4:$J$791,9,0)</f>
        <v>기계/물리</v>
      </c>
      <c r="I349" s="23" t="str">
        <f>VLOOKUP(A349,'[2]실험실 명단(원본)'!$A$4:$J$791,10,0)</f>
        <v>384.94</v>
      </c>
      <c r="J349" s="23"/>
      <c r="K349" s="41" t="s">
        <v>1629</v>
      </c>
      <c r="L349" s="41" t="s">
        <v>11</v>
      </c>
      <c r="M349" s="41" t="s">
        <v>3906</v>
      </c>
      <c r="N349" s="41" t="s">
        <v>3907</v>
      </c>
      <c r="O349" s="41" t="s">
        <v>3908</v>
      </c>
      <c r="P349" s="102" t="s">
        <v>3909</v>
      </c>
      <c r="Q349" s="102" t="s">
        <v>1426</v>
      </c>
      <c r="R349" s="235" t="s">
        <v>3910</v>
      </c>
      <c r="S349" s="102" t="s">
        <v>3907</v>
      </c>
      <c r="T349" s="102" t="s">
        <v>3911</v>
      </c>
      <c r="U349" s="34" t="s">
        <v>2670</v>
      </c>
      <c r="V349" s="29"/>
    </row>
    <row r="350" spans="1:22" s="12" customFormat="1" ht="26.25">
      <c r="A350" s="29" t="s">
        <v>763</v>
      </c>
      <c r="B350" s="29" t="s">
        <v>1573</v>
      </c>
      <c r="C350" s="29" t="s">
        <v>125</v>
      </c>
      <c r="D350" s="29" t="s">
        <v>764</v>
      </c>
      <c r="E350" s="29" t="s">
        <v>1501</v>
      </c>
      <c r="F350" s="29" t="s">
        <v>1502</v>
      </c>
      <c r="G350" s="30" t="s">
        <v>2109</v>
      </c>
      <c r="H350" s="23" t="str">
        <f>VLOOKUP(A350,'[2]실험실 명단(원본)'!$A$4:$J$791,9,0)</f>
        <v>전기/전자</v>
      </c>
      <c r="I350" s="23" t="str">
        <f>VLOOKUP(A350,'[2]실험실 명단(원본)'!$A$4:$J$791,10,0)</f>
        <v>127.73</v>
      </c>
      <c r="J350" s="31"/>
      <c r="K350" s="29" t="s">
        <v>1453</v>
      </c>
      <c r="L350" s="32" t="s">
        <v>11</v>
      </c>
      <c r="M350" s="74" t="s">
        <v>2872</v>
      </c>
      <c r="N350" s="29" t="s">
        <v>2873</v>
      </c>
      <c r="O350" s="29" t="s">
        <v>2874</v>
      </c>
      <c r="P350" s="29" t="s">
        <v>2875</v>
      </c>
      <c r="Q350" s="32" t="s">
        <v>10</v>
      </c>
      <c r="R350" s="115" t="s">
        <v>2876</v>
      </c>
      <c r="S350" s="29" t="s">
        <v>2873</v>
      </c>
      <c r="T350" s="29" t="s">
        <v>2877</v>
      </c>
      <c r="U350" s="34" t="s">
        <v>2670</v>
      </c>
      <c r="V350" s="29"/>
    </row>
    <row r="351" spans="1:22" s="12" customFormat="1" ht="26.25">
      <c r="A351" s="29" t="s">
        <v>1508</v>
      </c>
      <c r="B351" s="29" t="s">
        <v>1504</v>
      </c>
      <c r="C351" s="29" t="s">
        <v>1505</v>
      </c>
      <c r="D351" s="29" t="s">
        <v>764</v>
      </c>
      <c r="E351" s="29" t="s">
        <v>2110</v>
      </c>
      <c r="F351" s="29" t="s">
        <v>1509</v>
      </c>
      <c r="G351" s="30" t="s">
        <v>2111</v>
      </c>
      <c r="H351" s="23" t="str">
        <f>VLOOKUP(A351,'[2]실험실 명단(원본)'!$A$4:$J$791,9,0)</f>
        <v>기타(예체능)</v>
      </c>
      <c r="I351" s="23" t="str">
        <f>VLOOKUP(A351,'[2]실험실 명단(원본)'!$A$4:$J$791,10,0)</f>
        <v>41.6</v>
      </c>
      <c r="J351" s="28"/>
      <c r="K351" s="29" t="s">
        <v>3898</v>
      </c>
      <c r="L351" s="32" t="s">
        <v>11</v>
      </c>
      <c r="M351" s="39" t="s">
        <v>3899</v>
      </c>
      <c r="N351" s="29" t="s">
        <v>3900</v>
      </c>
      <c r="O351" s="29" t="s">
        <v>3901</v>
      </c>
      <c r="P351" s="29" t="s">
        <v>3912</v>
      </c>
      <c r="Q351" s="32" t="s">
        <v>10</v>
      </c>
      <c r="R351" s="29" t="s">
        <v>3903</v>
      </c>
      <c r="S351" s="29" t="s">
        <v>3904</v>
      </c>
      <c r="T351" s="29" t="s">
        <v>3913</v>
      </c>
      <c r="U351" s="34"/>
      <c r="V351" s="29"/>
    </row>
    <row r="352" spans="1:22" s="12" customFormat="1" ht="26.25">
      <c r="A352" s="29" t="s">
        <v>2112</v>
      </c>
      <c r="B352" s="29" t="s">
        <v>1504</v>
      </c>
      <c r="C352" s="29" t="s">
        <v>2113</v>
      </c>
      <c r="D352" s="29" t="s">
        <v>764</v>
      </c>
      <c r="E352" s="29">
        <v>222</v>
      </c>
      <c r="F352" s="29" t="s">
        <v>2114</v>
      </c>
      <c r="G352" s="30" t="s">
        <v>2115</v>
      </c>
      <c r="H352" s="23" t="str">
        <f>VLOOKUP(A352,'[2]실험실 명단(원본)'!$A$4:$J$791,9,0)</f>
        <v>기타(예체능)</v>
      </c>
      <c r="I352" s="23" t="str">
        <f>VLOOKUP(A352,'[2]실험실 명단(원본)'!$A$4:$J$791,10,0)</f>
        <v>101.53</v>
      </c>
      <c r="J352" s="28"/>
      <c r="K352" s="29" t="s">
        <v>3914</v>
      </c>
      <c r="L352" s="32" t="s">
        <v>13</v>
      </c>
      <c r="M352" s="47" t="s">
        <v>3915</v>
      </c>
      <c r="N352" s="29" t="s">
        <v>3916</v>
      </c>
      <c r="O352" s="29" t="s">
        <v>3917</v>
      </c>
      <c r="P352" s="29" t="s">
        <v>3918</v>
      </c>
      <c r="Q352" s="32" t="s">
        <v>13</v>
      </c>
      <c r="R352" s="39" t="s">
        <v>3919</v>
      </c>
      <c r="S352" s="29" t="s">
        <v>3920</v>
      </c>
      <c r="T352" s="29" t="s">
        <v>3921</v>
      </c>
      <c r="U352" s="34"/>
      <c r="V352" s="29"/>
    </row>
    <row r="353" spans="1:22" s="12" customFormat="1" ht="26.25">
      <c r="A353" s="29" t="s">
        <v>2116</v>
      </c>
      <c r="B353" s="29" t="s">
        <v>1504</v>
      </c>
      <c r="C353" s="29" t="s">
        <v>2113</v>
      </c>
      <c r="D353" s="29" t="s">
        <v>764</v>
      </c>
      <c r="E353" s="29">
        <v>229</v>
      </c>
      <c r="F353" s="29" t="s">
        <v>2117</v>
      </c>
      <c r="G353" s="30" t="s">
        <v>2118</v>
      </c>
      <c r="H353" s="23" t="str">
        <f>VLOOKUP(A353,'[2]실험실 명단(원본)'!$A$4:$J$791,9,0)</f>
        <v>기타(예체능)</v>
      </c>
      <c r="I353" s="23" t="str">
        <f>VLOOKUP(A353,'[2]실험실 명단(원본)'!$A$4:$J$791,10,0)</f>
        <v>128</v>
      </c>
      <c r="J353" s="28"/>
      <c r="K353" s="29" t="s">
        <v>3914</v>
      </c>
      <c r="L353" s="32" t="s">
        <v>13</v>
      </c>
      <c r="M353" s="47" t="s">
        <v>3915</v>
      </c>
      <c r="N353" s="29" t="s">
        <v>3916</v>
      </c>
      <c r="O353" s="29" t="s">
        <v>3917</v>
      </c>
      <c r="P353" s="29" t="s">
        <v>3918</v>
      </c>
      <c r="Q353" s="32" t="s">
        <v>13</v>
      </c>
      <c r="R353" s="39" t="s">
        <v>3919</v>
      </c>
      <c r="S353" s="29" t="s">
        <v>3920</v>
      </c>
      <c r="T353" s="29" t="s">
        <v>3921</v>
      </c>
      <c r="U353" s="34"/>
      <c r="V353" s="29"/>
    </row>
    <row r="354" spans="1:22" s="12" customFormat="1" ht="26.25">
      <c r="A354" s="29" t="s">
        <v>2119</v>
      </c>
      <c r="B354" s="29" t="s">
        <v>1504</v>
      </c>
      <c r="C354" s="29" t="s">
        <v>2113</v>
      </c>
      <c r="D354" s="29" t="s">
        <v>764</v>
      </c>
      <c r="E354" s="29">
        <v>228</v>
      </c>
      <c r="F354" s="29" t="s">
        <v>2120</v>
      </c>
      <c r="G354" s="30" t="s">
        <v>2121</v>
      </c>
      <c r="H354" s="23" t="str">
        <f>VLOOKUP(A354,'[2]실험실 명단(원본)'!$A$4:$J$791,9,0)</f>
        <v>기타(예체능)</v>
      </c>
      <c r="I354" s="23" t="str">
        <f>VLOOKUP(A354,'[2]실험실 명단(원본)'!$A$4:$J$791,10,0)</f>
        <v>128</v>
      </c>
      <c r="J354" s="28"/>
      <c r="K354" s="29" t="s">
        <v>3922</v>
      </c>
      <c r="L354" s="32" t="s">
        <v>13</v>
      </c>
      <c r="M354" s="47" t="s">
        <v>3923</v>
      </c>
      <c r="N354" s="29" t="s">
        <v>3924</v>
      </c>
      <c r="O354" s="29" t="s">
        <v>3925</v>
      </c>
      <c r="P354" s="29" t="s">
        <v>3926</v>
      </c>
      <c r="Q354" s="32" t="s">
        <v>13</v>
      </c>
      <c r="R354" s="39" t="s">
        <v>3927</v>
      </c>
      <c r="S354" s="29" t="s">
        <v>3928</v>
      </c>
      <c r="T354" s="29" t="s">
        <v>3929</v>
      </c>
      <c r="U354" s="34"/>
      <c r="V354" s="29"/>
    </row>
    <row r="355" spans="1:22" s="12" customFormat="1" ht="26.25">
      <c r="A355" s="29" t="s">
        <v>3930</v>
      </c>
      <c r="B355" s="29" t="s">
        <v>1504</v>
      </c>
      <c r="C355" s="29" t="s">
        <v>1510</v>
      </c>
      <c r="D355" s="29" t="s">
        <v>764</v>
      </c>
      <c r="E355" s="29">
        <v>318</v>
      </c>
      <c r="F355" s="29" t="s">
        <v>3931</v>
      </c>
      <c r="G355" s="30" t="s">
        <v>2122</v>
      </c>
      <c r="H355" s="23" t="str">
        <f>VLOOKUP(A355,'[2]실험실 명단(원본)'!$A$4:$J$791,9,0)</f>
        <v>기타(예체능)</v>
      </c>
      <c r="I355" s="23" t="str">
        <f>VLOOKUP(A355,'[2]실험실 명단(원본)'!$A$4:$J$791,10,0)</f>
        <v>130.2</v>
      </c>
      <c r="J355" s="28"/>
      <c r="K355" s="29" t="s">
        <v>3932</v>
      </c>
      <c r="L355" s="32" t="s">
        <v>11</v>
      </c>
      <c r="M355" s="39" t="s">
        <v>3933</v>
      </c>
      <c r="N355" s="132" t="s">
        <v>3934</v>
      </c>
      <c r="O355" s="29" t="s">
        <v>3935</v>
      </c>
      <c r="P355" s="29" t="s">
        <v>3936</v>
      </c>
      <c r="Q355" s="32" t="s">
        <v>1426</v>
      </c>
      <c r="R355" s="39" t="s">
        <v>3937</v>
      </c>
      <c r="S355" s="29" t="s">
        <v>3938</v>
      </c>
      <c r="T355" s="29" t="s">
        <v>3939</v>
      </c>
      <c r="U355" s="34"/>
      <c r="V355" s="29"/>
    </row>
    <row r="356" spans="1:22" s="12" customFormat="1" ht="26.25">
      <c r="A356" s="29" t="s">
        <v>2123</v>
      </c>
      <c r="B356" s="29" t="s">
        <v>1504</v>
      </c>
      <c r="C356" s="29" t="s">
        <v>1510</v>
      </c>
      <c r="D356" s="29" t="s">
        <v>764</v>
      </c>
      <c r="E356" s="29">
        <v>339</v>
      </c>
      <c r="F356" s="29" t="s">
        <v>3940</v>
      </c>
      <c r="G356" s="30" t="s">
        <v>2124</v>
      </c>
      <c r="H356" s="23" t="str">
        <f>VLOOKUP(A356,'[2]실험실 명단(원본)'!$A$4:$J$791,9,0)</f>
        <v>기타(예체능)</v>
      </c>
      <c r="I356" s="23" t="str">
        <f>VLOOKUP(A356,'[2]실험실 명단(원본)'!$A$4:$J$791,10,0)</f>
        <v>51.85</v>
      </c>
      <c r="J356" s="28"/>
      <c r="K356" s="29" t="s">
        <v>3932</v>
      </c>
      <c r="L356" s="32" t="s">
        <v>11</v>
      </c>
      <c r="M356" s="39" t="s">
        <v>3933</v>
      </c>
      <c r="N356" s="29" t="s">
        <v>3934</v>
      </c>
      <c r="O356" s="29" t="s">
        <v>3935</v>
      </c>
      <c r="P356" s="29" t="s">
        <v>3936</v>
      </c>
      <c r="Q356" s="32" t="s">
        <v>1426</v>
      </c>
      <c r="R356" s="39" t="s">
        <v>3937</v>
      </c>
      <c r="S356" s="29" t="s">
        <v>3938</v>
      </c>
      <c r="T356" s="29" t="s">
        <v>3939</v>
      </c>
      <c r="U356" s="34"/>
      <c r="V356" s="29"/>
    </row>
    <row r="357" spans="1:22" s="12" customFormat="1" ht="26.25">
      <c r="A357" s="36" t="s">
        <v>3941</v>
      </c>
      <c r="B357" s="36" t="s">
        <v>70</v>
      </c>
      <c r="C357" s="36" t="s">
        <v>70</v>
      </c>
      <c r="D357" s="36" t="s">
        <v>1635</v>
      </c>
      <c r="E357" s="36">
        <v>904</v>
      </c>
      <c r="F357" s="36" t="s">
        <v>3942</v>
      </c>
      <c r="G357" s="36" t="s">
        <v>3943</v>
      </c>
      <c r="H357" s="23" t="str">
        <f>VLOOKUP(A357,'[2]실험실 명단(원본)'!$A$4:$J$791,9,0)</f>
        <v>전기/전자</v>
      </c>
      <c r="I357" s="23">
        <f>VLOOKUP(A357,'[2]실험실 명단(원본)'!$A$4:$J$791,10,0)</f>
        <v>30.24</v>
      </c>
      <c r="J357" s="23"/>
      <c r="K357" s="36" t="s">
        <v>3944</v>
      </c>
      <c r="L357" s="32" t="s">
        <v>35</v>
      </c>
      <c r="M357" s="37" t="s">
        <v>3945</v>
      </c>
      <c r="N357" s="36" t="s">
        <v>3946</v>
      </c>
      <c r="O357" s="36" t="s">
        <v>3946</v>
      </c>
      <c r="P357" s="36" t="s">
        <v>3944</v>
      </c>
      <c r="Q357" s="32" t="s">
        <v>35</v>
      </c>
      <c r="R357" s="37" t="s">
        <v>3945</v>
      </c>
      <c r="S357" s="36" t="s">
        <v>3946</v>
      </c>
      <c r="T357" s="36" t="s">
        <v>3946</v>
      </c>
      <c r="U357" s="34"/>
      <c r="V357" s="38"/>
    </row>
    <row r="358" spans="1:22" s="12" customFormat="1" ht="26.25">
      <c r="A358" s="29" t="s">
        <v>818</v>
      </c>
      <c r="B358" s="29" t="s">
        <v>17</v>
      </c>
      <c r="C358" s="29" t="s">
        <v>2125</v>
      </c>
      <c r="D358" s="29" t="s">
        <v>767</v>
      </c>
      <c r="E358" s="29">
        <v>342</v>
      </c>
      <c r="F358" s="29" t="s">
        <v>819</v>
      </c>
      <c r="G358" s="30" t="s">
        <v>3947</v>
      </c>
      <c r="H358" s="23" t="str">
        <f>VLOOKUP(A358,'[2]실험실 명단(원본)'!$A$4:$J$791,9,0)</f>
        <v>의학/생물</v>
      </c>
      <c r="I358" s="23" t="str">
        <f>VLOOKUP(A358,'[2]실험실 명단(원본)'!$A$4:$J$791,10,0)</f>
        <v>37.26</v>
      </c>
      <c r="J358" s="31"/>
      <c r="K358" s="48" t="s">
        <v>817</v>
      </c>
      <c r="L358" s="48" t="s">
        <v>11</v>
      </c>
      <c r="M358" s="79" t="s">
        <v>3948</v>
      </c>
      <c r="N358" s="49" t="s">
        <v>3949</v>
      </c>
      <c r="O358" s="50" t="s">
        <v>3950</v>
      </c>
      <c r="P358" s="236" t="s">
        <v>1557</v>
      </c>
      <c r="Q358" s="236" t="s">
        <v>1426</v>
      </c>
      <c r="R358" s="79" t="s">
        <v>3951</v>
      </c>
      <c r="S358" s="237" t="s">
        <v>3952</v>
      </c>
      <c r="T358" s="238" t="s">
        <v>3953</v>
      </c>
      <c r="U358" s="34"/>
      <c r="V358" s="29"/>
    </row>
    <row r="359" spans="1:22" s="12" customFormat="1" ht="26.25">
      <c r="A359" s="29" t="s">
        <v>815</v>
      </c>
      <c r="B359" s="29" t="s">
        <v>766</v>
      </c>
      <c r="C359" s="29" t="s">
        <v>787</v>
      </c>
      <c r="D359" s="29" t="s">
        <v>767</v>
      </c>
      <c r="E359" s="29">
        <v>417</v>
      </c>
      <c r="F359" s="29" t="s">
        <v>1643</v>
      </c>
      <c r="G359" s="30" t="s">
        <v>2126</v>
      </c>
      <c r="H359" s="23" t="str">
        <f>VLOOKUP(A359,'[2]실험실 명단(원본)'!$A$4:$J$791,9,0)</f>
        <v>의학/생물</v>
      </c>
      <c r="I359" s="23" t="str">
        <f>VLOOKUP(A359,'[2]실험실 명단(원본)'!$A$4:$J$791,10,0)</f>
        <v>177.16</v>
      </c>
      <c r="J359" s="31" t="s">
        <v>3352</v>
      </c>
      <c r="K359" s="55" t="s">
        <v>816</v>
      </c>
      <c r="L359" s="55" t="s">
        <v>11</v>
      </c>
      <c r="M359" s="62" t="s">
        <v>3954</v>
      </c>
      <c r="N359" s="57" t="s">
        <v>3955</v>
      </c>
      <c r="O359" s="67" t="s">
        <v>3956</v>
      </c>
      <c r="P359" s="239" t="s">
        <v>3957</v>
      </c>
      <c r="Q359" s="240" t="s">
        <v>13</v>
      </c>
      <c r="R359" s="170" t="s">
        <v>3958</v>
      </c>
      <c r="S359" s="239" t="s">
        <v>3959</v>
      </c>
      <c r="T359" s="241" t="s">
        <v>3960</v>
      </c>
      <c r="U359" s="242" t="s">
        <v>2670</v>
      </c>
      <c r="V359" s="29"/>
    </row>
    <row r="360" spans="1:22" s="12" customFormat="1" ht="26.25">
      <c r="A360" s="29" t="s">
        <v>812</v>
      </c>
      <c r="B360" s="29" t="s">
        <v>9</v>
      </c>
      <c r="C360" s="29" t="s">
        <v>807</v>
      </c>
      <c r="D360" s="29" t="s">
        <v>767</v>
      </c>
      <c r="E360" s="29" t="s">
        <v>813</v>
      </c>
      <c r="F360" s="29" t="s">
        <v>1642</v>
      </c>
      <c r="G360" s="30" t="s">
        <v>2127</v>
      </c>
      <c r="H360" s="23" t="str">
        <f>VLOOKUP(A360,'[2]실험실 명단(원본)'!$A$4:$J$791,9,0)</f>
        <v>의학/생물</v>
      </c>
      <c r="I360" s="23" t="str">
        <f>VLOOKUP(A360,'[2]실험실 명단(원본)'!$A$4:$J$791,10,0)</f>
        <v>159.51</v>
      </c>
      <c r="J360" s="31" t="s">
        <v>3961</v>
      </c>
      <c r="K360" s="29" t="s">
        <v>404</v>
      </c>
      <c r="L360" s="32" t="s">
        <v>11</v>
      </c>
      <c r="M360" s="133" t="s">
        <v>3962</v>
      </c>
      <c r="N360" s="29" t="s">
        <v>3963</v>
      </c>
      <c r="O360" s="29" t="s">
        <v>3964</v>
      </c>
      <c r="P360" s="29" t="s">
        <v>808</v>
      </c>
      <c r="Q360" s="32" t="s">
        <v>37</v>
      </c>
      <c r="R360" s="133" t="s">
        <v>3965</v>
      </c>
      <c r="S360" s="29" t="s">
        <v>3966</v>
      </c>
      <c r="T360" s="29" t="s">
        <v>3967</v>
      </c>
      <c r="U360" s="34" t="s">
        <v>2635</v>
      </c>
      <c r="V360" s="29"/>
    </row>
    <row r="361" spans="1:22" s="12" customFormat="1" ht="26.25">
      <c r="A361" s="29" t="s">
        <v>809</v>
      </c>
      <c r="B361" s="29" t="s">
        <v>9</v>
      </c>
      <c r="C361" s="29" t="s">
        <v>807</v>
      </c>
      <c r="D361" s="29" t="s">
        <v>767</v>
      </c>
      <c r="E361" s="29" t="s">
        <v>810</v>
      </c>
      <c r="F361" s="29" t="s">
        <v>1641</v>
      </c>
      <c r="G361" s="30" t="s">
        <v>2128</v>
      </c>
      <c r="H361" s="23" t="str">
        <f>VLOOKUP(A361,'[2]실험실 명단(원본)'!$A$4:$J$791,9,0)</f>
        <v>의학/생물</v>
      </c>
      <c r="I361" s="23" t="str">
        <f>VLOOKUP(A361,'[2]실험실 명단(원본)'!$A$4:$J$791,10,0)</f>
        <v>18.31</v>
      </c>
      <c r="J361" s="31" t="s">
        <v>3961</v>
      </c>
      <c r="K361" s="29" t="s">
        <v>404</v>
      </c>
      <c r="L361" s="32" t="s">
        <v>11</v>
      </c>
      <c r="M361" s="74" t="s">
        <v>3962</v>
      </c>
      <c r="N361" s="29" t="s">
        <v>3963</v>
      </c>
      <c r="O361" s="29" t="s">
        <v>3964</v>
      </c>
      <c r="P361" s="29" t="s">
        <v>808</v>
      </c>
      <c r="Q361" s="32" t="s">
        <v>37</v>
      </c>
      <c r="R361" s="74" t="s">
        <v>3965</v>
      </c>
      <c r="S361" s="29" t="s">
        <v>3966</v>
      </c>
      <c r="T361" s="29" t="s">
        <v>3967</v>
      </c>
      <c r="U361" s="34" t="s">
        <v>2635</v>
      </c>
      <c r="V361" s="29"/>
    </row>
    <row r="362" spans="1:22" s="12" customFormat="1" ht="26.25">
      <c r="A362" s="30" t="s">
        <v>3968</v>
      </c>
      <c r="B362" s="29" t="s">
        <v>766</v>
      </c>
      <c r="C362" s="29" t="s">
        <v>2129</v>
      </c>
      <c r="D362" s="29" t="s">
        <v>767</v>
      </c>
      <c r="E362" s="29">
        <v>418</v>
      </c>
      <c r="F362" s="30" t="s">
        <v>3969</v>
      </c>
      <c r="G362" s="30" t="s">
        <v>2130</v>
      </c>
      <c r="H362" s="23" t="str">
        <f>VLOOKUP(A362,'[2]실험실 명단(원본)'!$A$4:$J$791,9,0)</f>
        <v>의학/생물</v>
      </c>
      <c r="I362" s="23" t="str">
        <f>VLOOKUP(A362,'[2]실험실 명단(원본)'!$A$4:$J$791,10,0)</f>
        <v>68.15</v>
      </c>
      <c r="J362" s="31"/>
      <c r="K362" s="70" t="s">
        <v>2131</v>
      </c>
      <c r="L362" s="70" t="s">
        <v>11</v>
      </c>
      <c r="M362" s="243" t="s">
        <v>3970</v>
      </c>
      <c r="N362" s="59" t="s">
        <v>3971</v>
      </c>
      <c r="O362" s="58" t="s">
        <v>3972</v>
      </c>
      <c r="P362" s="29" t="s">
        <v>2132</v>
      </c>
      <c r="Q362" s="55" t="s">
        <v>35</v>
      </c>
      <c r="R362" s="29" t="s">
        <v>3973</v>
      </c>
      <c r="S362" s="29" t="s">
        <v>3974</v>
      </c>
      <c r="T362" s="29" t="s">
        <v>3975</v>
      </c>
      <c r="U362" s="242" t="s">
        <v>2635</v>
      </c>
      <c r="V362" s="29"/>
    </row>
    <row r="363" spans="1:22" s="12" customFormat="1" ht="26.25">
      <c r="A363" s="29" t="s">
        <v>814</v>
      </c>
      <c r="B363" s="29" t="s">
        <v>766</v>
      </c>
      <c r="C363" s="29" t="s">
        <v>787</v>
      </c>
      <c r="D363" s="29" t="s">
        <v>767</v>
      </c>
      <c r="E363" s="29" t="s">
        <v>1639</v>
      </c>
      <c r="F363" s="29" t="s">
        <v>1640</v>
      </c>
      <c r="G363" s="30" t="s">
        <v>2130</v>
      </c>
      <c r="H363" s="23" t="str">
        <f>VLOOKUP(A363,'[2]실험실 명단(원본)'!$A$4:$J$791,9,0)</f>
        <v>의학/생물</v>
      </c>
      <c r="I363" s="23" t="str">
        <f>VLOOKUP(A363,'[2]실험실 명단(원본)'!$A$4:$J$791,10,0)</f>
        <v>68.15</v>
      </c>
      <c r="J363" s="31"/>
      <c r="K363" s="55" t="s">
        <v>816</v>
      </c>
      <c r="L363" s="55" t="s">
        <v>11</v>
      </c>
      <c r="M363" s="62" t="s">
        <v>3954</v>
      </c>
      <c r="N363" s="57" t="s">
        <v>3955</v>
      </c>
      <c r="O363" s="67" t="s">
        <v>3956</v>
      </c>
      <c r="P363" s="239" t="s">
        <v>3957</v>
      </c>
      <c r="Q363" s="240" t="s">
        <v>13</v>
      </c>
      <c r="R363" s="170" t="s">
        <v>3958</v>
      </c>
      <c r="S363" s="239" t="s">
        <v>3959</v>
      </c>
      <c r="T363" s="241" t="s">
        <v>3960</v>
      </c>
      <c r="U363" s="242" t="s">
        <v>2670</v>
      </c>
      <c r="V363" s="29"/>
    </row>
    <row r="364" spans="1:22" s="12" customFormat="1" ht="26.25">
      <c r="A364" s="29" t="s">
        <v>1644</v>
      </c>
      <c r="B364" s="29" t="s">
        <v>9</v>
      </c>
      <c r="C364" s="29" t="s">
        <v>1645</v>
      </c>
      <c r="D364" s="29" t="s">
        <v>767</v>
      </c>
      <c r="E364" s="29">
        <v>443</v>
      </c>
      <c r="F364" s="29" t="s">
        <v>1645</v>
      </c>
      <c r="G364" s="30" t="s">
        <v>2133</v>
      </c>
      <c r="H364" s="23" t="str">
        <f>VLOOKUP(A364,'[2]실험실 명단(원본)'!$A$4:$J$791,9,0)</f>
        <v>의학/생물</v>
      </c>
      <c r="I364" s="23" t="str">
        <f>VLOOKUP(A364,'[2]실험실 명단(원본)'!$A$4:$J$791,10,0)</f>
        <v>38.52</v>
      </c>
      <c r="J364" s="31"/>
      <c r="K364" s="29" t="s">
        <v>1646</v>
      </c>
      <c r="L364" s="32" t="s">
        <v>11</v>
      </c>
      <c r="M364" s="74" t="s">
        <v>3976</v>
      </c>
      <c r="N364" s="29" t="s">
        <v>3977</v>
      </c>
      <c r="O364" s="29" t="s">
        <v>3978</v>
      </c>
      <c r="P364" s="29" t="s">
        <v>1647</v>
      </c>
      <c r="Q364" s="32" t="s">
        <v>37</v>
      </c>
      <c r="R364" s="74" t="s">
        <v>3979</v>
      </c>
      <c r="S364" s="29" t="s">
        <v>3977</v>
      </c>
      <c r="T364" s="29" t="s">
        <v>3980</v>
      </c>
      <c r="U364" s="34" t="s">
        <v>2635</v>
      </c>
      <c r="V364" s="29"/>
    </row>
    <row r="365" spans="1:22" s="12" customFormat="1" ht="26.25">
      <c r="A365" s="29" t="s">
        <v>788</v>
      </c>
      <c r="B365" s="29" t="s">
        <v>766</v>
      </c>
      <c r="C365" s="29" t="s">
        <v>787</v>
      </c>
      <c r="D365" s="29" t="s">
        <v>767</v>
      </c>
      <c r="E365" s="29">
        <v>517</v>
      </c>
      <c r="F365" s="29" t="s">
        <v>1638</v>
      </c>
      <c r="G365" s="30" t="s">
        <v>2134</v>
      </c>
      <c r="H365" s="23" t="str">
        <f>VLOOKUP(A365,'[2]실험실 명단(원본)'!$A$4:$J$791,9,0)</f>
        <v>의학/생물</v>
      </c>
      <c r="I365" s="23" t="str">
        <f>VLOOKUP(A365,'[2]실험실 명단(원본)'!$A$4:$J$791,10,0)</f>
        <v>332.87</v>
      </c>
      <c r="J365" s="31" t="s">
        <v>3352</v>
      </c>
      <c r="K365" s="55" t="s">
        <v>816</v>
      </c>
      <c r="L365" s="55" t="s">
        <v>11</v>
      </c>
      <c r="M365" s="62" t="s">
        <v>3954</v>
      </c>
      <c r="N365" s="57" t="s">
        <v>3955</v>
      </c>
      <c r="O365" s="67" t="s">
        <v>3956</v>
      </c>
      <c r="P365" s="239" t="s">
        <v>3957</v>
      </c>
      <c r="Q365" s="240" t="s">
        <v>13</v>
      </c>
      <c r="R365" s="170" t="s">
        <v>3958</v>
      </c>
      <c r="S365" s="239" t="s">
        <v>3959</v>
      </c>
      <c r="T365" s="241" t="s">
        <v>3960</v>
      </c>
      <c r="U365" s="242" t="s">
        <v>2670</v>
      </c>
      <c r="V365" s="29"/>
    </row>
    <row r="366" spans="1:22" s="12" customFormat="1" ht="26.25">
      <c r="A366" s="29" t="s">
        <v>803</v>
      </c>
      <c r="B366" s="29" t="s">
        <v>666</v>
      </c>
      <c r="C366" s="29" t="s">
        <v>667</v>
      </c>
      <c r="D366" s="29" t="s">
        <v>767</v>
      </c>
      <c r="E366" s="29" t="s">
        <v>804</v>
      </c>
      <c r="F366" s="29" t="s">
        <v>805</v>
      </c>
      <c r="G366" s="30" t="s">
        <v>2135</v>
      </c>
      <c r="H366" s="23" t="str">
        <f>VLOOKUP(A366,'[2]실험실 명단(원본)'!$A$4:$J$791,9,0)</f>
        <v>기타(분석)</v>
      </c>
      <c r="I366" s="23" t="str">
        <f>VLOOKUP(A366,'[2]실험실 명단(원본)'!$A$4:$J$791,10,0)</f>
        <v>14.58</v>
      </c>
      <c r="J366" s="31"/>
      <c r="K366" s="29" t="s">
        <v>668</v>
      </c>
      <c r="L366" s="32" t="s">
        <v>13</v>
      </c>
      <c r="M366" s="39" t="s">
        <v>3725</v>
      </c>
      <c r="N366" s="29" t="s">
        <v>3726</v>
      </c>
      <c r="O366" s="29" t="s">
        <v>3727</v>
      </c>
      <c r="P366" s="73" t="s">
        <v>158</v>
      </c>
      <c r="Q366" s="230" t="s">
        <v>13</v>
      </c>
      <c r="R366" s="244" t="s">
        <v>3981</v>
      </c>
      <c r="S366" s="73" t="s">
        <v>3982</v>
      </c>
      <c r="T366" s="73" t="s">
        <v>3983</v>
      </c>
      <c r="U366" s="34"/>
      <c r="V366" s="29"/>
    </row>
    <row r="367" spans="1:22" s="12" customFormat="1" ht="26.25">
      <c r="A367" s="29" t="s">
        <v>801</v>
      </c>
      <c r="B367" s="29" t="s">
        <v>666</v>
      </c>
      <c r="C367" s="29" t="s">
        <v>667</v>
      </c>
      <c r="D367" s="29" t="s">
        <v>767</v>
      </c>
      <c r="E367" s="29" t="s">
        <v>802</v>
      </c>
      <c r="F367" s="29" t="s">
        <v>1413</v>
      </c>
      <c r="G367" s="30" t="s">
        <v>2136</v>
      </c>
      <c r="H367" s="23" t="str">
        <f>VLOOKUP(A367,'[2]실험실 명단(원본)'!$A$4:$J$791,9,0)</f>
        <v>기타(분석)</v>
      </c>
      <c r="I367" s="23" t="str">
        <f>VLOOKUP(A367,'[2]실험실 명단(원본)'!$A$4:$J$791,10,0)</f>
        <v>18.63</v>
      </c>
      <c r="J367" s="31"/>
      <c r="K367" s="29" t="s">
        <v>668</v>
      </c>
      <c r="L367" s="32" t="s">
        <v>13</v>
      </c>
      <c r="M367" s="222" t="s">
        <v>3725</v>
      </c>
      <c r="N367" s="29" t="s">
        <v>3726</v>
      </c>
      <c r="O367" s="29" t="s">
        <v>3727</v>
      </c>
      <c r="P367" s="73" t="s">
        <v>158</v>
      </c>
      <c r="Q367" s="230" t="s">
        <v>13</v>
      </c>
      <c r="R367" s="245" t="s">
        <v>3981</v>
      </c>
      <c r="S367" s="73" t="s">
        <v>3982</v>
      </c>
      <c r="T367" s="73" t="s">
        <v>3983</v>
      </c>
      <c r="U367" s="34"/>
      <c r="V367" s="29"/>
    </row>
    <row r="368" spans="1:22" s="12" customFormat="1" ht="26.25">
      <c r="A368" s="29" t="s">
        <v>798</v>
      </c>
      <c r="B368" s="29" t="s">
        <v>666</v>
      </c>
      <c r="C368" s="29" t="s">
        <v>667</v>
      </c>
      <c r="D368" s="29" t="s">
        <v>767</v>
      </c>
      <c r="E368" s="29" t="s">
        <v>799</v>
      </c>
      <c r="F368" s="29" t="s">
        <v>800</v>
      </c>
      <c r="G368" s="30" t="s">
        <v>2137</v>
      </c>
      <c r="H368" s="23" t="str">
        <f>VLOOKUP(A368,'[2]실험실 명단(원본)'!$A$4:$J$791,9,0)</f>
        <v>기타(분석)</v>
      </c>
      <c r="I368" s="23" t="str">
        <f>VLOOKUP(A368,'[2]실험실 명단(원본)'!$A$4:$J$791,10,0)</f>
        <v>18.33</v>
      </c>
      <c r="J368" s="31"/>
      <c r="K368" s="29" t="s">
        <v>668</v>
      </c>
      <c r="L368" s="32" t="s">
        <v>13</v>
      </c>
      <c r="M368" s="39" t="s">
        <v>3725</v>
      </c>
      <c r="N368" s="29" t="s">
        <v>3726</v>
      </c>
      <c r="O368" s="132" t="s">
        <v>3727</v>
      </c>
      <c r="P368" s="73" t="s">
        <v>158</v>
      </c>
      <c r="Q368" s="230" t="s">
        <v>13</v>
      </c>
      <c r="R368" s="244" t="s">
        <v>3981</v>
      </c>
      <c r="S368" s="73" t="s">
        <v>3982</v>
      </c>
      <c r="T368" s="73" t="s">
        <v>3983</v>
      </c>
      <c r="U368" s="34"/>
      <c r="V368" s="29"/>
    </row>
    <row r="369" spans="1:22" s="12" customFormat="1" ht="26.25">
      <c r="A369" s="29" t="s">
        <v>795</v>
      </c>
      <c r="B369" s="29" t="s">
        <v>666</v>
      </c>
      <c r="C369" s="29" t="s">
        <v>667</v>
      </c>
      <c r="D369" s="29" t="s">
        <v>767</v>
      </c>
      <c r="E369" s="29" t="s">
        <v>796</v>
      </c>
      <c r="F369" s="29" t="s">
        <v>797</v>
      </c>
      <c r="G369" s="30" t="s">
        <v>2138</v>
      </c>
      <c r="H369" s="23" t="str">
        <f>VLOOKUP(A369,'[2]실험실 명단(원본)'!$A$4:$J$791,9,0)</f>
        <v>기타(분석)</v>
      </c>
      <c r="I369" s="23" t="str">
        <f>VLOOKUP(A369,'[2]실험실 명단(원본)'!$A$4:$J$791,10,0)</f>
        <v>8.19</v>
      </c>
      <c r="J369" s="31"/>
      <c r="K369" s="29" t="s">
        <v>668</v>
      </c>
      <c r="L369" s="32" t="s">
        <v>13</v>
      </c>
      <c r="M369" s="39" t="s">
        <v>3725</v>
      </c>
      <c r="N369" s="29" t="s">
        <v>3726</v>
      </c>
      <c r="O369" s="29" t="s">
        <v>3727</v>
      </c>
      <c r="P369" s="73" t="s">
        <v>158</v>
      </c>
      <c r="Q369" s="230" t="s">
        <v>13</v>
      </c>
      <c r="R369" s="244" t="s">
        <v>3981</v>
      </c>
      <c r="S369" s="73" t="s">
        <v>3982</v>
      </c>
      <c r="T369" s="73" t="s">
        <v>3983</v>
      </c>
      <c r="U369" s="34"/>
      <c r="V369" s="29"/>
    </row>
    <row r="370" spans="1:22" s="12" customFormat="1" ht="26.25">
      <c r="A370" s="29" t="s">
        <v>786</v>
      </c>
      <c r="B370" s="29" t="s">
        <v>766</v>
      </c>
      <c r="C370" s="29" t="s">
        <v>787</v>
      </c>
      <c r="D370" s="29" t="s">
        <v>767</v>
      </c>
      <c r="E370" s="29">
        <v>519</v>
      </c>
      <c r="F370" s="29" t="s">
        <v>1637</v>
      </c>
      <c r="G370" s="30" t="s">
        <v>2139</v>
      </c>
      <c r="H370" s="23" t="str">
        <f>VLOOKUP(A370,'[2]실험실 명단(원본)'!$A$4:$J$791,9,0)</f>
        <v>의학/생물</v>
      </c>
      <c r="I370" s="23" t="str">
        <f>VLOOKUP(A370,'[2]실험실 명단(원본)'!$A$4:$J$791,10,0)</f>
        <v>78.12</v>
      </c>
      <c r="J370" s="31"/>
      <c r="K370" s="55" t="s">
        <v>816</v>
      </c>
      <c r="L370" s="55" t="s">
        <v>11</v>
      </c>
      <c r="M370" s="62" t="s">
        <v>3954</v>
      </c>
      <c r="N370" s="57" t="s">
        <v>3955</v>
      </c>
      <c r="O370" s="67" t="s">
        <v>3956</v>
      </c>
      <c r="P370" s="239" t="s">
        <v>3957</v>
      </c>
      <c r="Q370" s="240" t="s">
        <v>13</v>
      </c>
      <c r="R370" s="170" t="s">
        <v>3958</v>
      </c>
      <c r="S370" s="239" t="s">
        <v>3959</v>
      </c>
      <c r="T370" s="241" t="s">
        <v>3960</v>
      </c>
      <c r="U370" s="242" t="s">
        <v>2670</v>
      </c>
      <c r="V370" s="29"/>
    </row>
    <row r="371" spans="1:22" s="12" customFormat="1" ht="26.25">
      <c r="A371" s="29" t="s">
        <v>789</v>
      </c>
      <c r="B371" s="29" t="s">
        <v>766</v>
      </c>
      <c r="C371" s="29" t="s">
        <v>787</v>
      </c>
      <c r="D371" s="29" t="s">
        <v>767</v>
      </c>
      <c r="E371" s="29" t="s">
        <v>790</v>
      </c>
      <c r="F371" s="29" t="s">
        <v>791</v>
      </c>
      <c r="G371" s="30" t="s">
        <v>2140</v>
      </c>
      <c r="H371" s="23" t="str">
        <f>VLOOKUP(A371,'[2]실험실 명단(원본)'!$A$4:$J$791,9,0)</f>
        <v>의학/생물</v>
      </c>
      <c r="I371" s="23" t="str">
        <f>VLOOKUP(A371,'[2]실험실 명단(원본)'!$A$4:$J$791,10,0)</f>
        <v>29.96</v>
      </c>
      <c r="J371" s="31"/>
      <c r="K371" s="55" t="s">
        <v>792</v>
      </c>
      <c r="L371" s="55" t="s">
        <v>11</v>
      </c>
      <c r="M371" s="68" t="s">
        <v>3984</v>
      </c>
      <c r="N371" s="62" t="s">
        <v>3985</v>
      </c>
      <c r="O371" s="62" t="s">
        <v>3986</v>
      </c>
      <c r="P371" s="117" t="s">
        <v>793</v>
      </c>
      <c r="Q371" s="117" t="s">
        <v>3987</v>
      </c>
      <c r="R371" s="246" t="s">
        <v>3988</v>
      </c>
      <c r="S371" s="167" t="s">
        <v>3989</v>
      </c>
      <c r="T371" s="167" t="s">
        <v>3990</v>
      </c>
      <c r="U371" s="242" t="s">
        <v>2635</v>
      </c>
      <c r="V371" s="29"/>
    </row>
    <row r="372" spans="1:22" s="12" customFormat="1" ht="26.25">
      <c r="A372" s="29" t="s">
        <v>784</v>
      </c>
      <c r="B372" s="29" t="s">
        <v>766</v>
      </c>
      <c r="C372" s="29" t="s">
        <v>427</v>
      </c>
      <c r="D372" s="29" t="s">
        <v>767</v>
      </c>
      <c r="E372" s="29">
        <v>601</v>
      </c>
      <c r="F372" s="29" t="s">
        <v>785</v>
      </c>
      <c r="G372" s="30" t="s">
        <v>2141</v>
      </c>
      <c r="H372" s="23" t="str">
        <f>VLOOKUP(A372,'[2]실험실 명단(원본)'!$A$4:$J$791,9,0)</f>
        <v>의학/생물</v>
      </c>
      <c r="I372" s="23" t="str">
        <f>VLOOKUP(A372,'[2]실험실 명단(원본)'!$A$4:$J$791,10,0)</f>
        <v>51.84</v>
      </c>
      <c r="J372" s="31"/>
      <c r="K372" s="70" t="s">
        <v>3991</v>
      </c>
      <c r="L372" s="55" t="s">
        <v>11</v>
      </c>
      <c r="M372" s="247" t="s">
        <v>3992</v>
      </c>
      <c r="N372" s="70" t="s">
        <v>3993</v>
      </c>
      <c r="O372" s="70" t="s">
        <v>3994</v>
      </c>
      <c r="P372" s="70" t="s">
        <v>2142</v>
      </c>
      <c r="Q372" s="55" t="s">
        <v>13</v>
      </c>
      <c r="R372" s="247" t="s">
        <v>3995</v>
      </c>
      <c r="S372" s="29" t="s">
        <v>3996</v>
      </c>
      <c r="T372" s="29" t="s">
        <v>3997</v>
      </c>
      <c r="U372" s="242" t="s">
        <v>2635</v>
      </c>
      <c r="V372" s="29"/>
    </row>
    <row r="373" spans="1:22" s="12" customFormat="1" ht="26.25">
      <c r="A373" s="29" t="s">
        <v>782</v>
      </c>
      <c r="B373" s="29" t="s">
        <v>766</v>
      </c>
      <c r="C373" s="29" t="s">
        <v>427</v>
      </c>
      <c r="D373" s="29" t="s">
        <v>767</v>
      </c>
      <c r="E373" s="29">
        <v>602</v>
      </c>
      <c r="F373" s="29" t="s">
        <v>783</v>
      </c>
      <c r="G373" s="30" t="s">
        <v>2143</v>
      </c>
      <c r="H373" s="23" t="str">
        <f>VLOOKUP(A373,'[2]실험실 명단(원본)'!$A$4:$J$791,9,0)</f>
        <v>의학/생물</v>
      </c>
      <c r="I373" s="23" t="str">
        <f>VLOOKUP(A373,'[2]실험실 명단(원본)'!$A$4:$J$791,10,0)</f>
        <v>51.44</v>
      </c>
      <c r="J373" s="31"/>
      <c r="K373" s="70" t="s">
        <v>3991</v>
      </c>
      <c r="L373" s="55" t="s">
        <v>11</v>
      </c>
      <c r="M373" s="247" t="s">
        <v>3992</v>
      </c>
      <c r="N373" s="70" t="s">
        <v>3993</v>
      </c>
      <c r="O373" s="70" t="s">
        <v>3994</v>
      </c>
      <c r="P373" s="70" t="s">
        <v>2142</v>
      </c>
      <c r="Q373" s="55" t="s">
        <v>13</v>
      </c>
      <c r="R373" s="247" t="s">
        <v>3995</v>
      </c>
      <c r="S373" s="29" t="s">
        <v>3996</v>
      </c>
      <c r="T373" s="29" t="s">
        <v>3997</v>
      </c>
      <c r="U373" s="242" t="s">
        <v>2635</v>
      </c>
      <c r="V373" s="29"/>
    </row>
    <row r="374" spans="1:22" s="12" customFormat="1" ht="26.25">
      <c r="A374" s="29" t="s">
        <v>780</v>
      </c>
      <c r="B374" s="29" t="s">
        <v>766</v>
      </c>
      <c r="C374" s="29" t="s">
        <v>427</v>
      </c>
      <c r="D374" s="29" t="s">
        <v>767</v>
      </c>
      <c r="E374" s="29">
        <v>603</v>
      </c>
      <c r="F374" s="29" t="s">
        <v>781</v>
      </c>
      <c r="G374" s="30" t="s">
        <v>2144</v>
      </c>
      <c r="H374" s="23" t="str">
        <f>VLOOKUP(A374,'[2]실험실 명단(원본)'!$A$4:$J$791,9,0)</f>
        <v>의학/생물</v>
      </c>
      <c r="I374" s="23" t="str">
        <f>VLOOKUP(A374,'[2]실험실 명단(원본)'!$A$4:$J$791,10,0)</f>
        <v>51.44</v>
      </c>
      <c r="J374" s="31"/>
      <c r="K374" s="70" t="s">
        <v>3991</v>
      </c>
      <c r="L374" s="55" t="s">
        <v>11</v>
      </c>
      <c r="M374" s="247" t="s">
        <v>3992</v>
      </c>
      <c r="N374" s="70" t="s">
        <v>3993</v>
      </c>
      <c r="O374" s="70" t="s">
        <v>3994</v>
      </c>
      <c r="P374" s="70" t="s">
        <v>2142</v>
      </c>
      <c r="Q374" s="55" t="s">
        <v>13</v>
      </c>
      <c r="R374" s="248" t="s">
        <v>3995</v>
      </c>
      <c r="S374" s="29" t="s">
        <v>3996</v>
      </c>
      <c r="T374" s="29" t="s">
        <v>3997</v>
      </c>
      <c r="U374" s="242" t="s">
        <v>2635</v>
      </c>
      <c r="V374" s="29"/>
    </row>
    <row r="375" spans="1:22" s="12" customFormat="1" ht="26.25">
      <c r="A375" s="29" t="s">
        <v>778</v>
      </c>
      <c r="B375" s="29" t="s">
        <v>766</v>
      </c>
      <c r="C375" s="29" t="s">
        <v>427</v>
      </c>
      <c r="D375" s="29" t="s">
        <v>767</v>
      </c>
      <c r="E375" s="29">
        <v>610</v>
      </c>
      <c r="F375" s="29" t="s">
        <v>779</v>
      </c>
      <c r="G375" s="30" t="s">
        <v>2145</v>
      </c>
      <c r="H375" s="23" t="str">
        <f>VLOOKUP(A375,'[2]실험실 명단(원본)'!$A$4:$J$791,9,0)</f>
        <v>의학/생물</v>
      </c>
      <c r="I375" s="23" t="str">
        <f>VLOOKUP(A375,'[2]실험실 명단(원본)'!$A$4:$J$791,10,0)</f>
        <v>32.94</v>
      </c>
      <c r="J375" s="31"/>
      <c r="K375" s="70" t="s">
        <v>3991</v>
      </c>
      <c r="L375" s="55" t="s">
        <v>11</v>
      </c>
      <c r="M375" s="248" t="s">
        <v>3992</v>
      </c>
      <c r="N375" s="70" t="s">
        <v>3993</v>
      </c>
      <c r="O375" s="70" t="s">
        <v>3994</v>
      </c>
      <c r="P375" s="70" t="s">
        <v>2142</v>
      </c>
      <c r="Q375" s="55" t="s">
        <v>13</v>
      </c>
      <c r="R375" s="247" t="s">
        <v>3995</v>
      </c>
      <c r="S375" s="29" t="s">
        <v>3996</v>
      </c>
      <c r="T375" s="29" t="s">
        <v>3997</v>
      </c>
      <c r="U375" s="242" t="s">
        <v>2635</v>
      </c>
      <c r="V375" s="29"/>
    </row>
    <row r="376" spans="1:22" s="12" customFormat="1" ht="26.25">
      <c r="A376" s="29" t="s">
        <v>776</v>
      </c>
      <c r="B376" s="29" t="s">
        <v>766</v>
      </c>
      <c r="C376" s="29" t="s">
        <v>427</v>
      </c>
      <c r="D376" s="29" t="s">
        <v>767</v>
      </c>
      <c r="E376" s="29">
        <v>611</v>
      </c>
      <c r="F376" s="29" t="s">
        <v>777</v>
      </c>
      <c r="G376" s="30" t="s">
        <v>2146</v>
      </c>
      <c r="H376" s="23" t="str">
        <f>VLOOKUP(A376,'[2]실험실 명단(원본)'!$A$4:$J$791,9,0)</f>
        <v>의학/생물</v>
      </c>
      <c r="I376" s="23" t="str">
        <f>VLOOKUP(A376,'[2]실험실 명단(원본)'!$A$4:$J$791,10,0)</f>
        <v>42.09</v>
      </c>
      <c r="J376" s="31"/>
      <c r="K376" s="70" t="s">
        <v>3991</v>
      </c>
      <c r="L376" s="55" t="s">
        <v>11</v>
      </c>
      <c r="M376" s="247" t="s">
        <v>3992</v>
      </c>
      <c r="N376" s="70" t="s">
        <v>3993</v>
      </c>
      <c r="O376" s="70" t="s">
        <v>3994</v>
      </c>
      <c r="P376" s="70" t="s">
        <v>2142</v>
      </c>
      <c r="Q376" s="55" t="s">
        <v>13</v>
      </c>
      <c r="R376" s="247" t="s">
        <v>3995</v>
      </c>
      <c r="S376" s="29" t="s">
        <v>3996</v>
      </c>
      <c r="T376" s="29" t="s">
        <v>3997</v>
      </c>
      <c r="U376" s="242" t="s">
        <v>2635</v>
      </c>
      <c r="V376" s="29"/>
    </row>
    <row r="377" spans="1:22" s="12" customFormat="1" ht="26.25">
      <c r="A377" s="29" t="s">
        <v>774</v>
      </c>
      <c r="B377" s="29" t="s">
        <v>766</v>
      </c>
      <c r="C377" s="29" t="s">
        <v>427</v>
      </c>
      <c r="D377" s="29" t="s">
        <v>767</v>
      </c>
      <c r="E377" s="29">
        <v>612</v>
      </c>
      <c r="F377" s="29" t="s">
        <v>775</v>
      </c>
      <c r="G377" s="30" t="s">
        <v>2147</v>
      </c>
      <c r="H377" s="23" t="str">
        <f>VLOOKUP(A377,'[2]실험실 명단(원본)'!$A$4:$J$791,9,0)</f>
        <v>의학/생물</v>
      </c>
      <c r="I377" s="23" t="str">
        <f>VLOOKUP(A377,'[2]실험실 명단(원본)'!$A$4:$J$791,10,0)</f>
        <v>32.64</v>
      </c>
      <c r="J377" s="31"/>
      <c r="K377" s="70" t="s">
        <v>3991</v>
      </c>
      <c r="L377" s="55" t="s">
        <v>11</v>
      </c>
      <c r="M377" s="247" t="s">
        <v>3992</v>
      </c>
      <c r="N377" s="70" t="s">
        <v>3993</v>
      </c>
      <c r="O377" s="70" t="s">
        <v>3994</v>
      </c>
      <c r="P377" s="70" t="s">
        <v>2142</v>
      </c>
      <c r="Q377" s="55" t="s">
        <v>13</v>
      </c>
      <c r="R377" s="248" t="s">
        <v>3995</v>
      </c>
      <c r="S377" s="29" t="s">
        <v>3996</v>
      </c>
      <c r="T377" s="29" t="s">
        <v>3997</v>
      </c>
      <c r="U377" s="242" t="s">
        <v>2635</v>
      </c>
      <c r="V377" s="29"/>
    </row>
    <row r="378" spans="1:22" s="12" customFormat="1" ht="26.25">
      <c r="A378" s="29" t="s">
        <v>772</v>
      </c>
      <c r="B378" s="29" t="s">
        <v>766</v>
      </c>
      <c r="C378" s="29" t="s">
        <v>427</v>
      </c>
      <c r="D378" s="29" t="s">
        <v>767</v>
      </c>
      <c r="E378" s="29">
        <v>613</v>
      </c>
      <c r="F378" s="29" t="s">
        <v>771</v>
      </c>
      <c r="G378" s="30" t="s">
        <v>2148</v>
      </c>
      <c r="H378" s="23" t="str">
        <f>VLOOKUP(A378,'[2]실험실 명단(원본)'!$A$4:$J$791,9,0)</f>
        <v>의학/생물</v>
      </c>
      <c r="I378" s="23" t="str">
        <f>VLOOKUP(A378,'[2]실험실 명단(원본)'!$A$4:$J$791,10,0)</f>
        <v>32.64</v>
      </c>
      <c r="J378" s="31"/>
      <c r="K378" s="70" t="s">
        <v>3991</v>
      </c>
      <c r="L378" s="55" t="s">
        <v>11</v>
      </c>
      <c r="M378" s="247" t="s">
        <v>3992</v>
      </c>
      <c r="N378" s="70" t="s">
        <v>3993</v>
      </c>
      <c r="O378" s="70" t="s">
        <v>3994</v>
      </c>
      <c r="P378" s="70" t="s">
        <v>2142</v>
      </c>
      <c r="Q378" s="55" t="s">
        <v>13</v>
      </c>
      <c r="R378" s="247" t="s">
        <v>3995</v>
      </c>
      <c r="S378" s="29" t="s">
        <v>3996</v>
      </c>
      <c r="T378" s="29" t="s">
        <v>3997</v>
      </c>
      <c r="U378" s="242" t="s">
        <v>2635</v>
      </c>
      <c r="V378" s="29"/>
    </row>
    <row r="379" spans="1:22" s="12" customFormat="1" ht="26.25">
      <c r="A379" s="29" t="s">
        <v>770</v>
      </c>
      <c r="B379" s="29" t="s">
        <v>766</v>
      </c>
      <c r="C379" s="29" t="s">
        <v>427</v>
      </c>
      <c r="D379" s="29" t="s">
        <v>767</v>
      </c>
      <c r="E379" s="29">
        <v>614</v>
      </c>
      <c r="F379" s="29" t="s">
        <v>773</v>
      </c>
      <c r="G379" s="30" t="s">
        <v>2149</v>
      </c>
      <c r="H379" s="23" t="str">
        <f>VLOOKUP(A379,'[2]실험실 명단(원본)'!$A$4:$J$791,9,0)</f>
        <v>의학/생물</v>
      </c>
      <c r="I379" s="23" t="str">
        <f>VLOOKUP(A379,'[2]실험실 명단(원본)'!$A$4:$J$791,10,0)</f>
        <v>32.94</v>
      </c>
      <c r="J379" s="31"/>
      <c r="K379" s="70" t="s">
        <v>3991</v>
      </c>
      <c r="L379" s="55" t="s">
        <v>11</v>
      </c>
      <c r="M379" s="247" t="s">
        <v>3992</v>
      </c>
      <c r="N379" s="70" t="s">
        <v>3993</v>
      </c>
      <c r="O379" s="70" t="s">
        <v>3994</v>
      </c>
      <c r="P379" s="70" t="s">
        <v>2142</v>
      </c>
      <c r="Q379" s="55" t="s">
        <v>13</v>
      </c>
      <c r="R379" s="247" t="s">
        <v>3995</v>
      </c>
      <c r="S379" s="29" t="s">
        <v>3996</v>
      </c>
      <c r="T379" s="29" t="s">
        <v>3997</v>
      </c>
      <c r="U379" s="242" t="s">
        <v>2635</v>
      </c>
      <c r="V379" s="29"/>
    </row>
    <row r="380" spans="1:22" s="12" customFormat="1" ht="26.25">
      <c r="A380" s="29" t="s">
        <v>768</v>
      </c>
      <c r="B380" s="29" t="s">
        <v>766</v>
      </c>
      <c r="C380" s="29" t="s">
        <v>427</v>
      </c>
      <c r="D380" s="29" t="s">
        <v>767</v>
      </c>
      <c r="E380" s="29">
        <v>615</v>
      </c>
      <c r="F380" s="29" t="s">
        <v>769</v>
      </c>
      <c r="G380" s="30" t="s">
        <v>2150</v>
      </c>
      <c r="H380" s="23" t="str">
        <f>VLOOKUP(A380,'[2]실험실 명단(원본)'!$A$4:$J$791,9,0)</f>
        <v>의학/생물</v>
      </c>
      <c r="I380" s="23" t="str">
        <f>VLOOKUP(A380,'[2]실험실 명단(원본)'!$A$4:$J$791,10,0)</f>
        <v>32.94</v>
      </c>
      <c r="J380" s="31"/>
      <c r="K380" s="70" t="s">
        <v>3991</v>
      </c>
      <c r="L380" s="55" t="s">
        <v>11</v>
      </c>
      <c r="M380" s="247" t="s">
        <v>3992</v>
      </c>
      <c r="N380" s="70" t="s">
        <v>3993</v>
      </c>
      <c r="O380" s="70" t="s">
        <v>3994</v>
      </c>
      <c r="P380" s="70" t="s">
        <v>2142</v>
      </c>
      <c r="Q380" s="55" t="s">
        <v>13</v>
      </c>
      <c r="R380" s="247" t="s">
        <v>3995</v>
      </c>
      <c r="S380" s="29" t="s">
        <v>3996</v>
      </c>
      <c r="T380" s="29" t="s">
        <v>3997</v>
      </c>
      <c r="U380" s="242" t="s">
        <v>2635</v>
      </c>
      <c r="V380" s="29"/>
    </row>
    <row r="381" spans="1:22" s="12" customFormat="1" ht="26.25">
      <c r="A381" s="29" t="s">
        <v>765</v>
      </c>
      <c r="B381" s="29" t="s">
        <v>766</v>
      </c>
      <c r="C381" s="29" t="s">
        <v>427</v>
      </c>
      <c r="D381" s="29" t="s">
        <v>767</v>
      </c>
      <c r="E381" s="29" t="s">
        <v>1429</v>
      </c>
      <c r="F381" s="29" t="s">
        <v>3998</v>
      </c>
      <c r="G381" s="30" t="s">
        <v>2151</v>
      </c>
      <c r="H381" s="23" t="str">
        <f>VLOOKUP(A381,'[2]실험실 명단(원본)'!$A$4:$J$791,9,0)</f>
        <v>의학/생물</v>
      </c>
      <c r="I381" s="23">
        <f>VLOOKUP(A381,'[2]실험실 명단(원본)'!$A$4:$J$791,10,0)</f>
        <v>418.39</v>
      </c>
      <c r="J381" s="31"/>
      <c r="K381" s="70" t="s">
        <v>1198</v>
      </c>
      <c r="L381" s="55" t="s">
        <v>11</v>
      </c>
      <c r="M381" s="70" t="s">
        <v>3999</v>
      </c>
      <c r="N381" s="70" t="s">
        <v>4000</v>
      </c>
      <c r="O381" s="70" t="s">
        <v>4001</v>
      </c>
      <c r="P381" s="70" t="s">
        <v>1636</v>
      </c>
      <c r="Q381" s="55" t="s">
        <v>13</v>
      </c>
      <c r="R381" s="70" t="s">
        <v>4002</v>
      </c>
      <c r="S381" s="70" t="s">
        <v>4003</v>
      </c>
      <c r="T381" s="70" t="s">
        <v>4004</v>
      </c>
      <c r="U381" s="242" t="s">
        <v>2635</v>
      </c>
      <c r="V381" s="29"/>
    </row>
    <row r="382" spans="1:22" s="12" customFormat="1" ht="26.25">
      <c r="A382" s="249" t="s">
        <v>934</v>
      </c>
      <c r="B382" s="249" t="s">
        <v>65</v>
      </c>
      <c r="C382" s="249" t="s">
        <v>827</v>
      </c>
      <c r="D382" s="249" t="s">
        <v>823</v>
      </c>
      <c r="E382" s="249">
        <v>501</v>
      </c>
      <c r="F382" s="249" t="s">
        <v>806</v>
      </c>
      <c r="G382" s="249" t="s">
        <v>4005</v>
      </c>
      <c r="H382" s="23" t="str">
        <f>VLOOKUP(A382,'[2]실험실 명단(원본)'!$A$4:$J$791,9,0)</f>
        <v>의학/생물</v>
      </c>
      <c r="I382" s="23" t="str">
        <f>VLOOKUP(A382,'[2]실험실 명단(원본)'!$A$4:$J$791,10,0)</f>
        <v>48</v>
      </c>
      <c r="J382" s="250"/>
      <c r="K382" s="48" t="s">
        <v>269</v>
      </c>
      <c r="L382" s="48" t="s">
        <v>11</v>
      </c>
      <c r="M382" s="74" t="s">
        <v>4006</v>
      </c>
      <c r="N382" s="59" t="s">
        <v>4007</v>
      </c>
      <c r="O382" s="50" t="s">
        <v>4008</v>
      </c>
      <c r="P382" s="49" t="s">
        <v>2152</v>
      </c>
      <c r="Q382" s="49" t="s">
        <v>1426</v>
      </c>
      <c r="R382" s="251" t="s">
        <v>4009</v>
      </c>
      <c r="S382" s="59" t="s">
        <v>4010</v>
      </c>
      <c r="T382" s="50" t="s">
        <v>4011</v>
      </c>
      <c r="U382" s="49" t="s">
        <v>2635</v>
      </c>
      <c r="V382" s="49"/>
    </row>
    <row r="383" spans="1:22" s="12" customFormat="1" ht="26.25">
      <c r="A383" s="249" t="s">
        <v>931</v>
      </c>
      <c r="B383" s="252" t="s">
        <v>65</v>
      </c>
      <c r="C383" s="252" t="s">
        <v>827</v>
      </c>
      <c r="D383" s="252" t="s">
        <v>823</v>
      </c>
      <c r="E383" s="252">
        <v>502</v>
      </c>
      <c r="F383" s="252" t="s">
        <v>932</v>
      </c>
      <c r="G383" s="249" t="s">
        <v>4012</v>
      </c>
      <c r="H383" s="23" t="str">
        <f>VLOOKUP(A383,'[2]실험실 명단(원본)'!$A$4:$J$791,9,0)</f>
        <v>의학/생물</v>
      </c>
      <c r="I383" s="23" t="str">
        <f>VLOOKUP(A383,'[2]실험실 명단(원본)'!$A$4:$J$791,10,0)</f>
        <v>86.4</v>
      </c>
      <c r="J383" s="253"/>
      <c r="K383" s="48" t="s">
        <v>933</v>
      </c>
      <c r="L383" s="48" t="s">
        <v>11</v>
      </c>
      <c r="M383" s="74" t="s">
        <v>4013</v>
      </c>
      <c r="N383" s="59" t="s">
        <v>4014</v>
      </c>
      <c r="O383" s="50" t="s">
        <v>4015</v>
      </c>
      <c r="P383" s="49" t="s">
        <v>2153</v>
      </c>
      <c r="Q383" s="49" t="s">
        <v>1426</v>
      </c>
      <c r="R383" s="251" t="s">
        <v>4016</v>
      </c>
      <c r="S383" s="59" t="s">
        <v>4017</v>
      </c>
      <c r="T383" s="50" t="s">
        <v>4018</v>
      </c>
      <c r="U383" s="49" t="s">
        <v>2635</v>
      </c>
      <c r="V383" s="49"/>
    </row>
    <row r="384" spans="1:22" s="12" customFormat="1" ht="26.25">
      <c r="A384" s="249" t="s">
        <v>929</v>
      </c>
      <c r="B384" s="249" t="s">
        <v>65</v>
      </c>
      <c r="C384" s="249" t="s">
        <v>827</v>
      </c>
      <c r="D384" s="249" t="s">
        <v>823</v>
      </c>
      <c r="E384" s="249">
        <v>504</v>
      </c>
      <c r="F384" s="249" t="s">
        <v>930</v>
      </c>
      <c r="G384" s="249" t="s">
        <v>4019</v>
      </c>
      <c r="H384" s="23" t="str">
        <f>VLOOKUP(A384,'[2]실험실 명단(원본)'!$A$4:$J$791,9,0)</f>
        <v>의학/생물</v>
      </c>
      <c r="I384" s="23" t="str">
        <f>VLOOKUP(A384,'[2]실험실 명단(원본)'!$A$4:$J$791,10,0)</f>
        <v>86.4</v>
      </c>
      <c r="J384" s="250"/>
      <c r="K384" s="48" t="s">
        <v>843</v>
      </c>
      <c r="L384" s="48" t="s">
        <v>11</v>
      </c>
      <c r="M384" s="133" t="s">
        <v>4020</v>
      </c>
      <c r="N384" s="59" t="s">
        <v>4021</v>
      </c>
      <c r="O384" s="50" t="s">
        <v>4022</v>
      </c>
      <c r="P384" s="49" t="s">
        <v>1654</v>
      </c>
      <c r="Q384" s="49" t="s">
        <v>10</v>
      </c>
      <c r="R384" s="251" t="s">
        <v>4023</v>
      </c>
      <c r="S384" s="59" t="s">
        <v>4021</v>
      </c>
      <c r="T384" s="50" t="s">
        <v>4024</v>
      </c>
      <c r="U384" s="49" t="s">
        <v>2635</v>
      </c>
      <c r="V384" s="49"/>
    </row>
    <row r="385" spans="1:22" s="12" customFormat="1" ht="26.25">
      <c r="A385" s="249" t="s">
        <v>926</v>
      </c>
      <c r="B385" s="249" t="s">
        <v>65</v>
      </c>
      <c r="C385" s="249" t="s">
        <v>827</v>
      </c>
      <c r="D385" s="249" t="s">
        <v>823</v>
      </c>
      <c r="E385" s="249">
        <v>505</v>
      </c>
      <c r="F385" s="249" t="s">
        <v>927</v>
      </c>
      <c r="G385" s="249" t="s">
        <v>4025</v>
      </c>
      <c r="H385" s="23" t="str">
        <f>VLOOKUP(A385,'[2]실험실 명단(원본)'!$A$4:$J$791,9,0)</f>
        <v>의학/생물</v>
      </c>
      <c r="I385" s="23" t="str">
        <f>VLOOKUP(A385,'[2]실험실 명단(원본)'!$A$4:$J$791,10,0)</f>
        <v>64.68</v>
      </c>
      <c r="J385" s="250" t="s">
        <v>2685</v>
      </c>
      <c r="K385" s="48" t="s">
        <v>928</v>
      </c>
      <c r="L385" s="48" t="s">
        <v>11</v>
      </c>
      <c r="M385" s="74" t="s">
        <v>4026</v>
      </c>
      <c r="N385" s="59" t="s">
        <v>4027</v>
      </c>
      <c r="O385" s="50" t="s">
        <v>4028</v>
      </c>
      <c r="P385" s="49" t="s">
        <v>4029</v>
      </c>
      <c r="Q385" s="49" t="s">
        <v>1426</v>
      </c>
      <c r="R385" s="254" t="s">
        <v>4030</v>
      </c>
      <c r="S385" s="59" t="s">
        <v>4027</v>
      </c>
      <c r="T385" s="50" t="s">
        <v>4031</v>
      </c>
      <c r="U385" s="49" t="s">
        <v>2670</v>
      </c>
      <c r="V385" s="49"/>
    </row>
    <row r="386" spans="1:22" s="12" customFormat="1" ht="26.25">
      <c r="A386" s="249" t="s">
        <v>923</v>
      </c>
      <c r="B386" s="249" t="s">
        <v>65</v>
      </c>
      <c r="C386" s="249" t="s">
        <v>827</v>
      </c>
      <c r="D386" s="249" t="s">
        <v>823</v>
      </c>
      <c r="E386" s="249">
        <v>510</v>
      </c>
      <c r="F386" s="249" t="s">
        <v>924</v>
      </c>
      <c r="G386" s="249" t="s">
        <v>4032</v>
      </c>
      <c r="H386" s="23" t="str">
        <f>VLOOKUP(A386,'[2]실험실 명단(원본)'!$A$4:$J$791,9,0)</f>
        <v>의학/생물</v>
      </c>
      <c r="I386" s="23" t="str">
        <f>VLOOKUP(A386,'[2]실험실 명단(원본)'!$A$4:$J$791,10,0)</f>
        <v>86.4</v>
      </c>
      <c r="J386" s="250"/>
      <c r="K386" s="48" t="s">
        <v>925</v>
      </c>
      <c r="L386" s="48" t="s">
        <v>11</v>
      </c>
      <c r="M386" s="74" t="s">
        <v>4033</v>
      </c>
      <c r="N386" s="59" t="s">
        <v>4034</v>
      </c>
      <c r="O386" s="50" t="s">
        <v>4035</v>
      </c>
      <c r="P386" s="49" t="s">
        <v>4036</v>
      </c>
      <c r="Q386" s="49" t="s">
        <v>10</v>
      </c>
      <c r="R386" s="251" t="s">
        <v>4037</v>
      </c>
      <c r="S386" s="59" t="s">
        <v>4038</v>
      </c>
      <c r="T386" s="50" t="s">
        <v>4039</v>
      </c>
      <c r="U386" s="49" t="s">
        <v>2670</v>
      </c>
      <c r="V386" s="49"/>
    </row>
    <row r="387" spans="1:22" s="12" customFormat="1" ht="26.25">
      <c r="A387" s="249" t="s">
        <v>921</v>
      </c>
      <c r="B387" s="249" t="s">
        <v>65</v>
      </c>
      <c r="C387" s="249" t="s">
        <v>827</v>
      </c>
      <c r="D387" s="249" t="s">
        <v>823</v>
      </c>
      <c r="E387" s="249">
        <v>513</v>
      </c>
      <c r="F387" s="249" t="s">
        <v>922</v>
      </c>
      <c r="G387" s="249" t="s">
        <v>4040</v>
      </c>
      <c r="H387" s="23" t="str">
        <f>VLOOKUP(A387,'[2]실험실 명단(원본)'!$A$4:$J$791,9,0)</f>
        <v>의학/생물</v>
      </c>
      <c r="I387" s="23" t="str">
        <f>VLOOKUP(A387,'[2]실험실 명단(원본)'!$A$4:$J$791,10,0)</f>
        <v>86.4</v>
      </c>
      <c r="J387" s="250"/>
      <c r="K387" s="48" t="s">
        <v>829</v>
      </c>
      <c r="L387" s="48" t="s">
        <v>11</v>
      </c>
      <c r="M387" s="74" t="s">
        <v>4041</v>
      </c>
      <c r="N387" s="59" t="s">
        <v>4042</v>
      </c>
      <c r="O387" s="50" t="s">
        <v>4043</v>
      </c>
      <c r="P387" s="49" t="s">
        <v>4044</v>
      </c>
      <c r="Q387" s="49" t="s">
        <v>10</v>
      </c>
      <c r="R387" s="254" t="s">
        <v>4045</v>
      </c>
      <c r="S387" s="59" t="s">
        <v>4042</v>
      </c>
      <c r="T387" s="50" t="s">
        <v>4046</v>
      </c>
      <c r="U387" s="49" t="s">
        <v>2670</v>
      </c>
      <c r="V387" s="49"/>
    </row>
    <row r="388" spans="1:22" s="12" customFormat="1" ht="26.25">
      <c r="A388" s="249" t="s">
        <v>919</v>
      </c>
      <c r="B388" s="249" t="s">
        <v>65</v>
      </c>
      <c r="C388" s="249" t="s">
        <v>827</v>
      </c>
      <c r="D388" s="249" t="s">
        <v>823</v>
      </c>
      <c r="E388" s="249">
        <v>515</v>
      </c>
      <c r="F388" s="249" t="s">
        <v>920</v>
      </c>
      <c r="G388" s="249" t="s">
        <v>4047</v>
      </c>
      <c r="H388" s="23" t="str">
        <f>VLOOKUP(A388,'[2]실험실 명단(원본)'!$A$4:$J$791,9,0)</f>
        <v>의학/생물</v>
      </c>
      <c r="I388" s="23" t="str">
        <f>VLOOKUP(A388,'[2]실험실 명단(원본)'!$A$4:$J$791,10,0)</f>
        <v>65.16</v>
      </c>
      <c r="J388" s="250"/>
      <c r="K388" s="48" t="s">
        <v>269</v>
      </c>
      <c r="L388" s="48" t="s">
        <v>11</v>
      </c>
      <c r="M388" s="74" t="s">
        <v>4006</v>
      </c>
      <c r="N388" s="59" t="s">
        <v>4007</v>
      </c>
      <c r="O388" s="50" t="s">
        <v>4008</v>
      </c>
      <c r="P388" s="49" t="s">
        <v>2152</v>
      </c>
      <c r="Q388" s="49" t="s">
        <v>1426</v>
      </c>
      <c r="R388" s="251" t="s">
        <v>4009</v>
      </c>
      <c r="S388" s="59" t="s">
        <v>4010</v>
      </c>
      <c r="T388" s="50" t="s">
        <v>4011</v>
      </c>
      <c r="U388" s="49" t="s">
        <v>2635</v>
      </c>
      <c r="V388" s="49"/>
    </row>
    <row r="389" spans="1:22" s="12" customFormat="1" ht="26.25">
      <c r="A389" s="249" t="s">
        <v>917</v>
      </c>
      <c r="B389" s="249" t="s">
        <v>65</v>
      </c>
      <c r="C389" s="249" t="s">
        <v>827</v>
      </c>
      <c r="D389" s="249" t="s">
        <v>823</v>
      </c>
      <c r="E389" s="249">
        <v>517</v>
      </c>
      <c r="F389" s="249" t="s">
        <v>918</v>
      </c>
      <c r="G389" s="249" t="s">
        <v>4048</v>
      </c>
      <c r="H389" s="23" t="str">
        <f>VLOOKUP(A389,'[2]실험실 명단(원본)'!$A$4:$J$791,9,0)</f>
        <v>의학/생물</v>
      </c>
      <c r="I389" s="23" t="str">
        <f>VLOOKUP(A389,'[2]실험실 명단(원본)'!$A$4:$J$791,10,0)</f>
        <v>86.4</v>
      </c>
      <c r="J389" s="250"/>
      <c r="K389" s="70" t="s">
        <v>902</v>
      </c>
      <c r="L389" s="70" t="s">
        <v>11</v>
      </c>
      <c r="M389" s="133" t="s">
        <v>4049</v>
      </c>
      <c r="N389" s="59" t="s">
        <v>4050</v>
      </c>
      <c r="O389" s="50" t="s">
        <v>4051</v>
      </c>
      <c r="P389" s="59" t="s">
        <v>1651</v>
      </c>
      <c r="Q389" s="59" t="s">
        <v>1426</v>
      </c>
      <c r="R389" s="251" t="s">
        <v>4052</v>
      </c>
      <c r="S389" s="59" t="s">
        <v>4050</v>
      </c>
      <c r="T389" s="40" t="s">
        <v>4053</v>
      </c>
      <c r="U389" s="49" t="s">
        <v>2635</v>
      </c>
      <c r="V389" s="255"/>
    </row>
    <row r="390" spans="1:22" s="12" customFormat="1" ht="26.25">
      <c r="A390" s="249" t="s">
        <v>914</v>
      </c>
      <c r="B390" s="249" t="s">
        <v>65</v>
      </c>
      <c r="C390" s="249" t="s">
        <v>827</v>
      </c>
      <c r="D390" s="249" t="s">
        <v>823</v>
      </c>
      <c r="E390" s="249">
        <v>521</v>
      </c>
      <c r="F390" s="249" t="s">
        <v>915</v>
      </c>
      <c r="G390" s="249" t="s">
        <v>4054</v>
      </c>
      <c r="H390" s="23" t="str">
        <f>VLOOKUP(A390,'[2]실험실 명단(원본)'!$A$4:$J$791,9,0)</f>
        <v>의학/생물</v>
      </c>
      <c r="I390" s="23" t="str">
        <f>VLOOKUP(A390,'[2]실험실 명단(원본)'!$A$4:$J$791,10,0)</f>
        <v>92.88</v>
      </c>
      <c r="J390" s="250"/>
      <c r="K390" s="48" t="s">
        <v>916</v>
      </c>
      <c r="L390" s="48" t="s">
        <v>11</v>
      </c>
      <c r="M390" s="74" t="s">
        <v>4055</v>
      </c>
      <c r="N390" s="59" t="s">
        <v>4056</v>
      </c>
      <c r="O390" s="50" t="s">
        <v>4057</v>
      </c>
      <c r="P390" s="49" t="s">
        <v>2154</v>
      </c>
      <c r="Q390" s="49" t="s">
        <v>1426</v>
      </c>
      <c r="R390" s="251" t="s">
        <v>4058</v>
      </c>
      <c r="S390" s="59" t="s">
        <v>4059</v>
      </c>
      <c r="T390" s="50" t="s">
        <v>4060</v>
      </c>
      <c r="U390" s="49" t="s">
        <v>2635</v>
      </c>
      <c r="V390" s="49"/>
    </row>
    <row r="391" spans="1:22" s="12" customFormat="1" ht="26.25">
      <c r="A391" s="249" t="s">
        <v>912</v>
      </c>
      <c r="B391" s="249" t="s">
        <v>65</v>
      </c>
      <c r="C391" s="249" t="s">
        <v>827</v>
      </c>
      <c r="D391" s="249" t="s">
        <v>823</v>
      </c>
      <c r="E391" s="249">
        <v>523</v>
      </c>
      <c r="F391" s="249" t="s">
        <v>4061</v>
      </c>
      <c r="G391" s="249" t="s">
        <v>4062</v>
      </c>
      <c r="H391" s="23" t="str">
        <f>VLOOKUP(A391,'[2]실험실 명단(원본)'!$A$4:$J$791,9,0)</f>
        <v>의학/생물</v>
      </c>
      <c r="I391" s="23" t="str">
        <f>VLOOKUP(A391,'[2]실험실 명단(원본)'!$A$4:$J$791,10,0)</f>
        <v>57.6</v>
      </c>
      <c r="J391" s="250"/>
      <c r="K391" s="48" t="s">
        <v>913</v>
      </c>
      <c r="L391" s="48" t="s">
        <v>11</v>
      </c>
      <c r="M391" s="74" t="s">
        <v>4063</v>
      </c>
      <c r="N391" s="59" t="s">
        <v>4064</v>
      </c>
      <c r="O391" s="50">
        <v>1082336209</v>
      </c>
      <c r="P391" s="49" t="s">
        <v>1652</v>
      </c>
      <c r="Q391" s="49" t="s">
        <v>1426</v>
      </c>
      <c r="R391" s="251" t="s">
        <v>4065</v>
      </c>
      <c r="S391" s="59" t="s">
        <v>4064</v>
      </c>
      <c r="T391" s="50" t="s">
        <v>4066</v>
      </c>
      <c r="U391" s="49" t="s">
        <v>2635</v>
      </c>
      <c r="V391" s="49"/>
    </row>
    <row r="392" spans="1:22" s="12" customFormat="1" ht="26.25">
      <c r="A392" s="249" t="s">
        <v>910</v>
      </c>
      <c r="B392" s="249" t="s">
        <v>65</v>
      </c>
      <c r="C392" s="249" t="s">
        <v>827</v>
      </c>
      <c r="D392" s="249" t="s">
        <v>823</v>
      </c>
      <c r="E392" s="249">
        <v>526</v>
      </c>
      <c r="F392" s="249" t="s">
        <v>911</v>
      </c>
      <c r="G392" s="249" t="s">
        <v>4067</v>
      </c>
      <c r="H392" s="23" t="str">
        <f>VLOOKUP(A392,'[2]실험실 명단(원본)'!$A$4:$J$791,9,0)</f>
        <v>의학/생물</v>
      </c>
      <c r="I392" s="23" t="str">
        <f>VLOOKUP(A392,'[2]실험실 명단(원본)'!$A$4:$J$791,10,0)</f>
        <v>115.2</v>
      </c>
      <c r="J392" s="250"/>
      <c r="K392" s="70" t="s">
        <v>902</v>
      </c>
      <c r="L392" s="70" t="s">
        <v>11</v>
      </c>
      <c r="M392" s="133" t="s">
        <v>4049</v>
      </c>
      <c r="N392" s="59" t="s">
        <v>4050</v>
      </c>
      <c r="O392" s="50" t="s">
        <v>4051</v>
      </c>
      <c r="P392" s="59" t="s">
        <v>1651</v>
      </c>
      <c r="Q392" s="59" t="s">
        <v>1426</v>
      </c>
      <c r="R392" s="251" t="s">
        <v>4052</v>
      </c>
      <c r="S392" s="59" t="s">
        <v>4050</v>
      </c>
      <c r="T392" s="40" t="s">
        <v>4053</v>
      </c>
      <c r="U392" s="49" t="s">
        <v>2635</v>
      </c>
      <c r="V392" s="255"/>
    </row>
    <row r="393" spans="1:22" s="12" customFormat="1" ht="26.25">
      <c r="A393" s="249" t="s">
        <v>907</v>
      </c>
      <c r="B393" s="249" t="s">
        <v>65</v>
      </c>
      <c r="C393" s="249" t="s">
        <v>827</v>
      </c>
      <c r="D393" s="249" t="s">
        <v>823</v>
      </c>
      <c r="E393" s="249" t="s">
        <v>908</v>
      </c>
      <c r="F393" s="249" t="s">
        <v>909</v>
      </c>
      <c r="G393" s="249" t="s">
        <v>4068</v>
      </c>
      <c r="H393" s="23" t="str">
        <f>VLOOKUP(A393,'[2]실험실 명단(원본)'!$A$4:$J$791,9,0)</f>
        <v>의학/생물</v>
      </c>
      <c r="I393" s="23" t="str">
        <f>VLOOKUP(A393,'[2]실험실 명단(원본)'!$A$4:$J$791,10,0)</f>
        <v>57.6</v>
      </c>
      <c r="J393" s="250"/>
      <c r="K393" s="48" t="s">
        <v>899</v>
      </c>
      <c r="L393" s="48" t="s">
        <v>11</v>
      </c>
      <c r="M393" s="74" t="s">
        <v>4069</v>
      </c>
      <c r="N393" s="59" t="s">
        <v>4070</v>
      </c>
      <c r="O393" s="50" t="s">
        <v>4071</v>
      </c>
      <c r="P393" s="49" t="s">
        <v>1976</v>
      </c>
      <c r="Q393" s="49" t="s">
        <v>37</v>
      </c>
      <c r="R393" s="251" t="s">
        <v>4072</v>
      </c>
      <c r="S393" s="59" t="s">
        <v>4070</v>
      </c>
      <c r="T393" s="50" t="s">
        <v>4073</v>
      </c>
      <c r="U393" s="49" t="s">
        <v>2635</v>
      </c>
      <c r="V393" s="49"/>
    </row>
    <row r="394" spans="1:22" s="12" customFormat="1" ht="26.25">
      <c r="A394" s="249" t="s">
        <v>904</v>
      </c>
      <c r="B394" s="249" t="s">
        <v>65</v>
      </c>
      <c r="C394" s="249" t="s">
        <v>827</v>
      </c>
      <c r="D394" s="249" t="s">
        <v>823</v>
      </c>
      <c r="E394" s="249">
        <v>529</v>
      </c>
      <c r="F394" s="249" t="s">
        <v>905</v>
      </c>
      <c r="G394" s="249" t="s">
        <v>4074</v>
      </c>
      <c r="H394" s="23" t="str">
        <f>VLOOKUP(A394,'[2]실험실 명단(원본)'!$A$4:$J$791,9,0)</f>
        <v>의학/생물</v>
      </c>
      <c r="I394" s="23" t="str">
        <f>VLOOKUP(A394,'[2]실험실 명단(원본)'!$A$4:$J$791,10,0)</f>
        <v>86.4</v>
      </c>
      <c r="J394" s="250"/>
      <c r="K394" s="48" t="s">
        <v>906</v>
      </c>
      <c r="L394" s="48" t="s">
        <v>11</v>
      </c>
      <c r="M394" s="74" t="s">
        <v>4075</v>
      </c>
      <c r="N394" s="59" t="s">
        <v>4076</v>
      </c>
      <c r="O394" s="50" t="s">
        <v>4077</v>
      </c>
      <c r="P394" s="49" t="s">
        <v>4078</v>
      </c>
      <c r="Q394" s="49" t="s">
        <v>10</v>
      </c>
      <c r="R394" s="254" t="s">
        <v>4079</v>
      </c>
      <c r="S394" s="59" t="s">
        <v>4076</v>
      </c>
      <c r="T394" s="50" t="s">
        <v>4080</v>
      </c>
      <c r="U394" s="49" t="s">
        <v>2670</v>
      </c>
      <c r="V394" s="49"/>
    </row>
    <row r="395" spans="1:22" s="12" customFormat="1" ht="26.25">
      <c r="A395" s="249" t="s">
        <v>903</v>
      </c>
      <c r="B395" s="249" t="s">
        <v>65</v>
      </c>
      <c r="C395" s="249" t="s">
        <v>827</v>
      </c>
      <c r="D395" s="249" t="s">
        <v>823</v>
      </c>
      <c r="E395" s="249">
        <v>530</v>
      </c>
      <c r="F395" s="249" t="s">
        <v>562</v>
      </c>
      <c r="G395" s="249" t="s">
        <v>4081</v>
      </c>
      <c r="H395" s="23" t="str">
        <f>VLOOKUP(A395,'[2]실험실 명단(원본)'!$A$4:$J$791,9,0)</f>
        <v>의학/생물</v>
      </c>
      <c r="I395" s="23" t="str">
        <f>VLOOKUP(A395,'[2]실험실 명단(원본)'!$A$4:$J$791,10,0)</f>
        <v>14.84</v>
      </c>
      <c r="J395" s="250" t="s">
        <v>2685</v>
      </c>
      <c r="K395" s="70" t="s">
        <v>902</v>
      </c>
      <c r="L395" s="70" t="s">
        <v>11</v>
      </c>
      <c r="M395" s="74" t="s">
        <v>4049</v>
      </c>
      <c r="N395" s="59" t="s">
        <v>4050</v>
      </c>
      <c r="O395" s="50" t="s">
        <v>4051</v>
      </c>
      <c r="P395" s="59" t="s">
        <v>2155</v>
      </c>
      <c r="Q395" s="59" t="s">
        <v>10</v>
      </c>
      <c r="R395" s="251" t="s">
        <v>4082</v>
      </c>
      <c r="S395" s="59" t="s">
        <v>4050</v>
      </c>
      <c r="T395" s="40" t="s">
        <v>4083</v>
      </c>
      <c r="U395" s="49" t="s">
        <v>2635</v>
      </c>
      <c r="V395" s="255"/>
    </row>
    <row r="396" spans="1:22" s="12" customFormat="1" ht="26.25">
      <c r="A396" s="249" t="s">
        <v>900</v>
      </c>
      <c r="B396" s="249" t="s">
        <v>65</v>
      </c>
      <c r="C396" s="249" t="s">
        <v>827</v>
      </c>
      <c r="D396" s="249" t="s">
        <v>823</v>
      </c>
      <c r="E396" s="249">
        <v>531</v>
      </c>
      <c r="F396" s="249" t="s">
        <v>901</v>
      </c>
      <c r="G396" s="249" t="s">
        <v>4084</v>
      </c>
      <c r="H396" s="23" t="str">
        <f>VLOOKUP(A396,'[2]실험실 명단(원본)'!$A$4:$J$791,9,0)</f>
        <v>의학/생물</v>
      </c>
      <c r="I396" s="23" t="str">
        <f>VLOOKUP(A396,'[2]실험실 명단(원본)'!$A$4:$J$791,10,0)</f>
        <v>6.44</v>
      </c>
      <c r="J396" s="250"/>
      <c r="K396" s="70" t="s">
        <v>902</v>
      </c>
      <c r="L396" s="70" t="s">
        <v>11</v>
      </c>
      <c r="M396" s="74" t="s">
        <v>4049</v>
      </c>
      <c r="N396" s="59" t="s">
        <v>4050</v>
      </c>
      <c r="O396" s="50" t="s">
        <v>4051</v>
      </c>
      <c r="P396" s="59" t="s">
        <v>2155</v>
      </c>
      <c r="Q396" s="59" t="s">
        <v>10</v>
      </c>
      <c r="R396" s="251" t="s">
        <v>4082</v>
      </c>
      <c r="S396" s="59" t="s">
        <v>4050</v>
      </c>
      <c r="T396" s="40" t="s">
        <v>4083</v>
      </c>
      <c r="U396" s="49" t="s">
        <v>2635</v>
      </c>
      <c r="V396" s="255"/>
    </row>
    <row r="397" spans="1:22" s="12" customFormat="1" ht="26.25">
      <c r="A397" s="249" t="s">
        <v>898</v>
      </c>
      <c r="B397" s="249" t="s">
        <v>65</v>
      </c>
      <c r="C397" s="249" t="s">
        <v>827</v>
      </c>
      <c r="D397" s="249" t="s">
        <v>823</v>
      </c>
      <c r="E397" s="249">
        <v>532</v>
      </c>
      <c r="F397" s="249" t="s">
        <v>429</v>
      </c>
      <c r="G397" s="249" t="s">
        <v>4085</v>
      </c>
      <c r="H397" s="23" t="str">
        <f>VLOOKUP(A397,'[2]실험실 명단(원본)'!$A$4:$J$791,9,0)</f>
        <v>의학/생물</v>
      </c>
      <c r="I397" s="23" t="str">
        <f>VLOOKUP(A397,'[2]실험실 명단(원본)'!$A$4:$J$791,10,0)</f>
        <v>8.4</v>
      </c>
      <c r="J397" s="250"/>
      <c r="K397" s="48" t="s">
        <v>913</v>
      </c>
      <c r="L397" s="48" t="s">
        <v>11</v>
      </c>
      <c r="M397" s="74" t="s">
        <v>4063</v>
      </c>
      <c r="N397" s="59" t="s">
        <v>4064</v>
      </c>
      <c r="O397" s="50">
        <v>1082336209</v>
      </c>
      <c r="P397" s="49" t="s">
        <v>2156</v>
      </c>
      <c r="Q397" s="49" t="s">
        <v>1426</v>
      </c>
      <c r="R397" s="251" t="s">
        <v>4086</v>
      </c>
      <c r="S397" s="59" t="s">
        <v>4064</v>
      </c>
      <c r="T397" s="50" t="s">
        <v>4087</v>
      </c>
      <c r="U397" s="49" t="s">
        <v>2635</v>
      </c>
      <c r="V397" s="49"/>
    </row>
    <row r="398" spans="1:22" s="12" customFormat="1" ht="26.25">
      <c r="A398" s="249" t="s">
        <v>896</v>
      </c>
      <c r="B398" s="249" t="s">
        <v>65</v>
      </c>
      <c r="C398" s="249" t="s">
        <v>827</v>
      </c>
      <c r="D398" s="249" t="s">
        <v>823</v>
      </c>
      <c r="E398" s="249">
        <v>535</v>
      </c>
      <c r="F398" s="249" t="s">
        <v>897</v>
      </c>
      <c r="G398" s="249" t="s">
        <v>4088</v>
      </c>
      <c r="H398" s="23" t="str">
        <f>VLOOKUP(A398,'[2]실험실 명단(원본)'!$A$4:$J$791,9,0)</f>
        <v>의학/생물</v>
      </c>
      <c r="I398" s="23" t="str">
        <f>VLOOKUP(A398,'[2]실험실 명단(원본)'!$A$4:$J$791,10,0)</f>
        <v>114.32</v>
      </c>
      <c r="J398" s="250"/>
      <c r="K398" s="43" t="s">
        <v>899</v>
      </c>
      <c r="L398" s="43" t="s">
        <v>11</v>
      </c>
      <c r="M398" s="256" t="s">
        <v>4069</v>
      </c>
      <c r="N398" s="57" t="s">
        <v>4089</v>
      </c>
      <c r="O398" s="46" t="s">
        <v>4071</v>
      </c>
      <c r="P398" s="45" t="s">
        <v>1653</v>
      </c>
      <c r="Q398" s="45" t="s">
        <v>1426</v>
      </c>
      <c r="R398" s="257" t="s">
        <v>4090</v>
      </c>
      <c r="S398" s="57" t="s">
        <v>4017</v>
      </c>
      <c r="T398" s="46" t="s">
        <v>4091</v>
      </c>
      <c r="U398" s="258" t="s">
        <v>2635</v>
      </c>
      <c r="V398" s="49"/>
    </row>
    <row r="399" spans="1:22" s="12" customFormat="1" ht="26.25">
      <c r="A399" s="249" t="s">
        <v>894</v>
      </c>
      <c r="B399" s="249" t="s">
        <v>65</v>
      </c>
      <c r="C399" s="249" t="s">
        <v>827</v>
      </c>
      <c r="D399" s="249" t="s">
        <v>823</v>
      </c>
      <c r="E399" s="249">
        <v>536</v>
      </c>
      <c r="F399" s="249" t="s">
        <v>895</v>
      </c>
      <c r="G399" s="249" t="s">
        <v>4092</v>
      </c>
      <c r="H399" s="23" t="str">
        <f>VLOOKUP(A399,'[2]실험실 명단(원본)'!$A$4:$J$791,9,0)</f>
        <v>의학/생물</v>
      </c>
      <c r="I399" s="23" t="str">
        <f>VLOOKUP(A399,'[2]실험실 명단(원본)'!$A$4:$J$791,10,0)</f>
        <v>32</v>
      </c>
      <c r="J399" s="250"/>
      <c r="K399" s="48" t="s">
        <v>893</v>
      </c>
      <c r="L399" s="43" t="s">
        <v>11</v>
      </c>
      <c r="M399" s="256" t="s">
        <v>4093</v>
      </c>
      <c r="N399" s="57" t="s">
        <v>4094</v>
      </c>
      <c r="O399" s="50" t="s">
        <v>4095</v>
      </c>
      <c r="P399" s="49" t="s">
        <v>2157</v>
      </c>
      <c r="Q399" s="49" t="s">
        <v>1426</v>
      </c>
      <c r="R399" s="251" t="s">
        <v>4096</v>
      </c>
      <c r="S399" s="59" t="s">
        <v>4097</v>
      </c>
      <c r="T399" s="50" t="s">
        <v>4098</v>
      </c>
      <c r="U399" s="258" t="s">
        <v>2635</v>
      </c>
      <c r="V399" s="49"/>
    </row>
    <row r="400" spans="1:22" s="12" customFormat="1" ht="26.25">
      <c r="A400" s="249" t="s">
        <v>891</v>
      </c>
      <c r="B400" s="249" t="s">
        <v>65</v>
      </c>
      <c r="C400" s="249" t="s">
        <v>827</v>
      </c>
      <c r="D400" s="249" t="s">
        <v>823</v>
      </c>
      <c r="E400" s="249">
        <v>537</v>
      </c>
      <c r="F400" s="249" t="s">
        <v>892</v>
      </c>
      <c r="G400" s="249" t="s">
        <v>4099</v>
      </c>
      <c r="H400" s="23" t="str">
        <f>VLOOKUP(A400,'[2]실험실 명단(원본)'!$A$4:$J$791,9,0)</f>
        <v>의학/생물</v>
      </c>
      <c r="I400" s="23" t="str">
        <f>VLOOKUP(A400,'[2]실험실 명단(원본)'!$A$4:$J$791,10,0)</f>
        <v>74.4</v>
      </c>
      <c r="J400" s="250"/>
      <c r="K400" s="48" t="s">
        <v>893</v>
      </c>
      <c r="L400" s="43" t="s">
        <v>11</v>
      </c>
      <c r="M400" s="256" t="s">
        <v>4093</v>
      </c>
      <c r="N400" s="57" t="s">
        <v>4094</v>
      </c>
      <c r="O400" s="50" t="s">
        <v>4095</v>
      </c>
      <c r="P400" s="49" t="s">
        <v>2157</v>
      </c>
      <c r="Q400" s="49" t="s">
        <v>1426</v>
      </c>
      <c r="R400" s="251" t="s">
        <v>4096</v>
      </c>
      <c r="S400" s="59" t="s">
        <v>4097</v>
      </c>
      <c r="T400" s="50" t="s">
        <v>4098</v>
      </c>
      <c r="U400" s="258" t="s">
        <v>2635</v>
      </c>
      <c r="V400" s="49"/>
    </row>
    <row r="401" spans="1:22" s="12" customFormat="1" ht="26.25">
      <c r="A401" s="249" t="s">
        <v>889</v>
      </c>
      <c r="B401" s="249" t="s">
        <v>65</v>
      </c>
      <c r="C401" s="249" t="s">
        <v>827</v>
      </c>
      <c r="D401" s="249" t="s">
        <v>823</v>
      </c>
      <c r="E401" s="249">
        <v>538</v>
      </c>
      <c r="F401" s="249" t="s">
        <v>890</v>
      </c>
      <c r="G401" s="249" t="s">
        <v>4100</v>
      </c>
      <c r="H401" s="23" t="str">
        <f>VLOOKUP(A401,'[2]실험실 명단(원본)'!$A$4:$J$791,9,0)</f>
        <v>의학/생물</v>
      </c>
      <c r="I401" s="23" t="str">
        <f>VLOOKUP(A401,'[2]실험실 명단(원본)'!$A$4:$J$791,10,0)</f>
        <v>95.28</v>
      </c>
      <c r="J401" s="250"/>
      <c r="K401" s="43" t="s">
        <v>880</v>
      </c>
      <c r="L401" s="43" t="s">
        <v>11</v>
      </c>
      <c r="M401" s="256" t="s">
        <v>4101</v>
      </c>
      <c r="N401" s="57" t="s">
        <v>4089</v>
      </c>
      <c r="O401" s="50" t="s">
        <v>4102</v>
      </c>
      <c r="P401" s="49" t="s">
        <v>1649</v>
      </c>
      <c r="Q401" s="49" t="s">
        <v>1426</v>
      </c>
      <c r="R401" s="251" t="s">
        <v>4103</v>
      </c>
      <c r="S401" s="59" t="s">
        <v>4104</v>
      </c>
      <c r="T401" s="50" t="s">
        <v>4105</v>
      </c>
      <c r="U401" s="49" t="s">
        <v>2635</v>
      </c>
      <c r="V401" s="49"/>
    </row>
    <row r="402" spans="1:22" s="12" customFormat="1" ht="26.25">
      <c r="A402" s="249" t="s">
        <v>887</v>
      </c>
      <c r="B402" s="249" t="s">
        <v>65</v>
      </c>
      <c r="C402" s="249" t="s">
        <v>827</v>
      </c>
      <c r="D402" s="249" t="s">
        <v>823</v>
      </c>
      <c r="E402" s="249">
        <v>539</v>
      </c>
      <c r="F402" s="249" t="s">
        <v>888</v>
      </c>
      <c r="G402" s="249" t="s">
        <v>4106</v>
      </c>
      <c r="H402" s="23" t="str">
        <f>VLOOKUP(A402,'[2]실험실 명단(원본)'!$A$4:$J$791,9,0)</f>
        <v>의학/생물</v>
      </c>
      <c r="I402" s="23" t="str">
        <f>VLOOKUP(A402,'[2]실험실 명단(원본)'!$A$4:$J$791,10,0)</f>
        <v>40.44</v>
      </c>
      <c r="J402" s="250"/>
      <c r="K402" s="43" t="s">
        <v>899</v>
      </c>
      <c r="L402" s="43" t="s">
        <v>11</v>
      </c>
      <c r="M402" s="256" t="s">
        <v>4069</v>
      </c>
      <c r="N402" s="57" t="s">
        <v>4089</v>
      </c>
      <c r="O402" s="46" t="s">
        <v>4071</v>
      </c>
      <c r="P402" s="45" t="s">
        <v>1653</v>
      </c>
      <c r="Q402" s="45" t="s">
        <v>1426</v>
      </c>
      <c r="R402" s="257" t="s">
        <v>4090</v>
      </c>
      <c r="S402" s="57" t="s">
        <v>4017</v>
      </c>
      <c r="T402" s="46" t="s">
        <v>4091</v>
      </c>
      <c r="U402" s="258" t="s">
        <v>2635</v>
      </c>
      <c r="V402" s="49"/>
    </row>
    <row r="403" spans="1:22" s="12" customFormat="1" ht="26.25">
      <c r="A403" s="249" t="s">
        <v>886</v>
      </c>
      <c r="B403" s="249" t="s">
        <v>65</v>
      </c>
      <c r="C403" s="249" t="s">
        <v>827</v>
      </c>
      <c r="D403" s="249" t="s">
        <v>823</v>
      </c>
      <c r="E403" s="249">
        <v>540</v>
      </c>
      <c r="F403" s="249" t="s">
        <v>794</v>
      </c>
      <c r="G403" s="249" t="s">
        <v>4107</v>
      </c>
      <c r="H403" s="23" t="str">
        <f>VLOOKUP(A403,'[2]실험실 명단(원본)'!$A$4:$J$791,9,0)</f>
        <v>의학/생물</v>
      </c>
      <c r="I403" s="23" t="str">
        <f>VLOOKUP(A403,'[2]실험실 명단(원본)'!$A$4:$J$791,10,0)</f>
        <v>59.27</v>
      </c>
      <c r="J403" s="250"/>
      <c r="K403" s="43" t="s">
        <v>899</v>
      </c>
      <c r="L403" s="43" t="s">
        <v>11</v>
      </c>
      <c r="M403" s="256" t="s">
        <v>4069</v>
      </c>
      <c r="N403" s="57" t="s">
        <v>4089</v>
      </c>
      <c r="O403" s="46" t="s">
        <v>4071</v>
      </c>
      <c r="P403" s="45" t="s">
        <v>1653</v>
      </c>
      <c r="Q403" s="45" t="s">
        <v>1426</v>
      </c>
      <c r="R403" s="257" t="s">
        <v>4090</v>
      </c>
      <c r="S403" s="57" t="s">
        <v>4017</v>
      </c>
      <c r="T403" s="46" t="s">
        <v>4091</v>
      </c>
      <c r="U403" s="258" t="s">
        <v>2635</v>
      </c>
      <c r="V403" s="49"/>
    </row>
    <row r="404" spans="1:22" s="12" customFormat="1" ht="26.25">
      <c r="A404" s="249" t="s">
        <v>963</v>
      </c>
      <c r="B404" s="249" t="s">
        <v>65</v>
      </c>
      <c r="C404" s="249" t="s">
        <v>827</v>
      </c>
      <c r="D404" s="249" t="s">
        <v>823</v>
      </c>
      <c r="E404" s="249" t="s">
        <v>1432</v>
      </c>
      <c r="F404" s="249" t="s">
        <v>964</v>
      </c>
      <c r="G404" s="249" t="s">
        <v>4108</v>
      </c>
      <c r="H404" s="23" t="str">
        <f>VLOOKUP(A404,'[2]실험실 명단(원본)'!$A$4:$J$791,9,0)</f>
        <v>의학/생물</v>
      </c>
      <c r="I404" s="23" t="str">
        <f>VLOOKUP(A404,'[2]실험실 명단(원본)'!$A$4:$J$791,10,0)</f>
        <v>98.21</v>
      </c>
      <c r="J404" s="250"/>
      <c r="K404" s="48" t="s">
        <v>965</v>
      </c>
      <c r="L404" s="48" t="s">
        <v>11</v>
      </c>
      <c r="M404" s="74" t="s">
        <v>4109</v>
      </c>
      <c r="N404" s="59" t="s">
        <v>4110</v>
      </c>
      <c r="O404" s="50" t="s">
        <v>4111</v>
      </c>
      <c r="P404" s="49" t="s">
        <v>4112</v>
      </c>
      <c r="Q404" s="49" t="s">
        <v>10</v>
      </c>
      <c r="R404" s="251" t="s">
        <v>4113</v>
      </c>
      <c r="S404" s="59" t="s">
        <v>4110</v>
      </c>
      <c r="T404" s="50" t="s">
        <v>4114</v>
      </c>
      <c r="U404" s="49" t="s">
        <v>2670</v>
      </c>
      <c r="V404" s="49"/>
    </row>
    <row r="405" spans="1:22" s="12" customFormat="1" ht="26.25">
      <c r="A405" s="249" t="s">
        <v>878</v>
      </c>
      <c r="B405" s="249" t="s">
        <v>65</v>
      </c>
      <c r="C405" s="249" t="s">
        <v>827</v>
      </c>
      <c r="D405" s="249" t="s">
        <v>823</v>
      </c>
      <c r="E405" s="249">
        <v>606</v>
      </c>
      <c r="F405" s="249" t="s">
        <v>879</v>
      </c>
      <c r="G405" s="249" t="s">
        <v>4115</v>
      </c>
      <c r="H405" s="23" t="str">
        <f>VLOOKUP(A405,'[2]실험실 명단(원본)'!$A$4:$J$791,9,0)</f>
        <v>의학/생물</v>
      </c>
      <c r="I405" s="23" t="str">
        <f>VLOOKUP(A405,'[2]실험실 명단(원본)'!$A$4:$J$791,10,0)</f>
        <v>54.45</v>
      </c>
      <c r="J405" s="250"/>
      <c r="K405" s="43" t="s">
        <v>880</v>
      </c>
      <c r="L405" s="43" t="s">
        <v>11</v>
      </c>
      <c r="M405" s="256" t="s">
        <v>4101</v>
      </c>
      <c r="N405" s="57" t="s">
        <v>4089</v>
      </c>
      <c r="O405" s="50" t="s">
        <v>4102</v>
      </c>
      <c r="P405" s="49" t="s">
        <v>2158</v>
      </c>
      <c r="Q405" s="49" t="s">
        <v>1426</v>
      </c>
      <c r="R405" s="251" t="s">
        <v>4116</v>
      </c>
      <c r="S405" s="59" t="s">
        <v>4104</v>
      </c>
      <c r="T405" s="50" t="s">
        <v>4117</v>
      </c>
      <c r="U405" s="45" t="s">
        <v>2635</v>
      </c>
      <c r="V405" s="49"/>
    </row>
    <row r="406" spans="1:22" s="12" customFormat="1" ht="26.25">
      <c r="A406" s="249" t="s">
        <v>847</v>
      </c>
      <c r="B406" s="249" t="s">
        <v>65</v>
      </c>
      <c r="C406" s="249" t="s">
        <v>827</v>
      </c>
      <c r="D406" s="249" t="s">
        <v>823</v>
      </c>
      <c r="E406" s="249">
        <v>629</v>
      </c>
      <c r="F406" s="249" t="s">
        <v>848</v>
      </c>
      <c r="G406" s="249" t="s">
        <v>4118</v>
      </c>
      <c r="H406" s="23" t="str">
        <f>VLOOKUP(A406,'[2]실험실 명단(원본)'!$A$4:$J$791,9,0)</f>
        <v>의학/생물</v>
      </c>
      <c r="I406" s="23" t="str">
        <f>VLOOKUP(A406,'[2]실험실 명단(원본)'!$A$4:$J$791,10,0)</f>
        <v>28.8</v>
      </c>
      <c r="J406" s="250"/>
      <c r="K406" s="43" t="s">
        <v>849</v>
      </c>
      <c r="L406" s="43" t="s">
        <v>11</v>
      </c>
      <c r="M406" s="256" t="s">
        <v>4119</v>
      </c>
      <c r="N406" s="57" t="s">
        <v>4120</v>
      </c>
      <c r="O406" s="50" t="s">
        <v>4121</v>
      </c>
      <c r="P406" s="49" t="s">
        <v>1852</v>
      </c>
      <c r="Q406" s="49" t="s">
        <v>1426</v>
      </c>
      <c r="R406" s="251" t="s">
        <v>4122</v>
      </c>
      <c r="S406" s="59" t="s">
        <v>136</v>
      </c>
      <c r="T406" s="50" t="s">
        <v>4123</v>
      </c>
      <c r="U406" s="49" t="s">
        <v>2635</v>
      </c>
      <c r="V406" s="49"/>
    </row>
    <row r="407" spans="1:22" s="12" customFormat="1" ht="26.25">
      <c r="A407" s="249" t="s">
        <v>845</v>
      </c>
      <c r="B407" s="249" t="s">
        <v>65</v>
      </c>
      <c r="C407" s="249" t="s">
        <v>827</v>
      </c>
      <c r="D407" s="249" t="s">
        <v>823</v>
      </c>
      <c r="E407" s="249">
        <v>633</v>
      </c>
      <c r="F407" s="249" t="s">
        <v>846</v>
      </c>
      <c r="G407" s="249" t="s">
        <v>4124</v>
      </c>
      <c r="H407" s="23" t="str">
        <f>VLOOKUP(A407,'[2]실험실 명단(원본)'!$A$4:$J$791,9,0)</f>
        <v>의학/생물</v>
      </c>
      <c r="I407" s="23" t="str">
        <f>VLOOKUP(A407,'[2]실험실 명단(원본)'!$A$4:$J$791,10,0)</f>
        <v>113.8</v>
      </c>
      <c r="J407" s="250"/>
      <c r="K407" s="43" t="s">
        <v>899</v>
      </c>
      <c r="L407" s="43" t="s">
        <v>11</v>
      </c>
      <c r="M407" s="256" t="s">
        <v>4069</v>
      </c>
      <c r="N407" s="57" t="s">
        <v>4089</v>
      </c>
      <c r="O407" s="46" t="s">
        <v>4071</v>
      </c>
      <c r="P407" s="45" t="s">
        <v>1653</v>
      </c>
      <c r="Q407" s="45" t="s">
        <v>1426</v>
      </c>
      <c r="R407" s="257" t="s">
        <v>4090</v>
      </c>
      <c r="S407" s="57" t="s">
        <v>4017</v>
      </c>
      <c r="T407" s="46" t="s">
        <v>4091</v>
      </c>
      <c r="U407" s="258" t="s">
        <v>2635</v>
      </c>
      <c r="V407" s="45"/>
    </row>
    <row r="408" spans="1:22" s="12" customFormat="1" ht="26.25">
      <c r="A408" s="249" t="s">
        <v>844</v>
      </c>
      <c r="B408" s="249" t="s">
        <v>65</v>
      </c>
      <c r="C408" s="249" t="s">
        <v>827</v>
      </c>
      <c r="D408" s="249" t="s">
        <v>823</v>
      </c>
      <c r="E408" s="249">
        <v>634</v>
      </c>
      <c r="F408" s="249" t="s">
        <v>811</v>
      </c>
      <c r="G408" s="249" t="s">
        <v>4125</v>
      </c>
      <c r="H408" s="23" t="str">
        <f>VLOOKUP(A408,'[2]실험실 명단(원본)'!$A$4:$J$791,9,0)</f>
        <v>의학/생물</v>
      </c>
      <c r="I408" s="23" t="str">
        <f>VLOOKUP(A408,'[2]실험실 명단(원본)'!$A$4:$J$791,10,0)</f>
        <v>32.53</v>
      </c>
      <c r="J408" s="250" t="s">
        <v>2685</v>
      </c>
      <c r="K408" s="43" t="s">
        <v>899</v>
      </c>
      <c r="L408" s="43" t="s">
        <v>11</v>
      </c>
      <c r="M408" s="256" t="s">
        <v>4069</v>
      </c>
      <c r="N408" s="57" t="s">
        <v>4089</v>
      </c>
      <c r="O408" s="46" t="s">
        <v>4071</v>
      </c>
      <c r="P408" s="45" t="s">
        <v>1653</v>
      </c>
      <c r="Q408" s="45" t="s">
        <v>1426</v>
      </c>
      <c r="R408" s="257" t="s">
        <v>4090</v>
      </c>
      <c r="S408" s="57" t="s">
        <v>4017</v>
      </c>
      <c r="T408" s="46" t="s">
        <v>4091</v>
      </c>
      <c r="U408" s="258" t="s">
        <v>2635</v>
      </c>
      <c r="V408" s="49"/>
    </row>
    <row r="409" spans="1:22" s="12" customFormat="1" ht="26.25">
      <c r="A409" s="249" t="s">
        <v>841</v>
      </c>
      <c r="B409" s="249" t="s">
        <v>65</v>
      </c>
      <c r="C409" s="249" t="s">
        <v>827</v>
      </c>
      <c r="D409" s="249" t="s">
        <v>823</v>
      </c>
      <c r="E409" s="249">
        <v>635</v>
      </c>
      <c r="F409" s="249" t="s">
        <v>842</v>
      </c>
      <c r="G409" s="249" t="s">
        <v>4126</v>
      </c>
      <c r="H409" s="23" t="str">
        <f>VLOOKUP(A409,'[2]실험실 명단(원본)'!$A$4:$J$791,9,0)</f>
        <v>의학/생물</v>
      </c>
      <c r="I409" s="23" t="str">
        <f>VLOOKUP(A409,'[2]실험실 명단(원본)'!$A$4:$J$791,10,0)</f>
        <v>74.4</v>
      </c>
      <c r="J409" s="250"/>
      <c r="K409" s="43" t="s">
        <v>899</v>
      </c>
      <c r="L409" s="43" t="s">
        <v>11</v>
      </c>
      <c r="M409" s="256" t="s">
        <v>4069</v>
      </c>
      <c r="N409" s="57" t="s">
        <v>4089</v>
      </c>
      <c r="O409" s="46" t="s">
        <v>4071</v>
      </c>
      <c r="P409" s="45" t="s">
        <v>1653</v>
      </c>
      <c r="Q409" s="45" t="s">
        <v>1426</v>
      </c>
      <c r="R409" s="257" t="s">
        <v>4090</v>
      </c>
      <c r="S409" s="57" t="s">
        <v>4017</v>
      </c>
      <c r="T409" s="46" t="s">
        <v>4091</v>
      </c>
      <c r="U409" s="258" t="s">
        <v>2635</v>
      </c>
      <c r="V409" s="45"/>
    </row>
    <row r="410" spans="1:22" s="12" customFormat="1" ht="26.25">
      <c r="A410" s="249" t="s">
        <v>826</v>
      </c>
      <c r="B410" s="249" t="s">
        <v>65</v>
      </c>
      <c r="C410" s="249" t="s">
        <v>827</v>
      </c>
      <c r="D410" s="249" t="s">
        <v>823</v>
      </c>
      <c r="E410" s="249" t="s">
        <v>824</v>
      </c>
      <c r="F410" s="249" t="s">
        <v>828</v>
      </c>
      <c r="G410" s="249" t="s">
        <v>4127</v>
      </c>
      <c r="H410" s="23" t="str">
        <f>VLOOKUP(A410,'[2]실험실 명단(원본)'!$A$4:$J$791,9,0)</f>
        <v>의학/생물</v>
      </c>
      <c r="I410" s="23" t="str">
        <f>VLOOKUP(A410,'[2]실험실 명단(원본)'!$A$4:$J$791,10,0)</f>
        <v>21.01</v>
      </c>
      <c r="J410" s="259"/>
      <c r="K410" s="48" t="s">
        <v>829</v>
      </c>
      <c r="L410" s="48" t="s">
        <v>11</v>
      </c>
      <c r="M410" s="74" t="s">
        <v>4041</v>
      </c>
      <c r="N410" s="59" t="s">
        <v>4042</v>
      </c>
      <c r="O410" s="50" t="s">
        <v>4043</v>
      </c>
      <c r="P410" s="49" t="s">
        <v>4128</v>
      </c>
      <c r="Q410" s="49" t="s">
        <v>10</v>
      </c>
      <c r="R410" s="251" t="s">
        <v>4129</v>
      </c>
      <c r="S410" s="59" t="s">
        <v>4042</v>
      </c>
      <c r="T410" s="50" t="s">
        <v>4130</v>
      </c>
      <c r="U410" s="49" t="s">
        <v>2635</v>
      </c>
      <c r="V410" s="49"/>
    </row>
    <row r="411" spans="1:22" s="12" customFormat="1" ht="26.25">
      <c r="A411" s="29" t="s">
        <v>1029</v>
      </c>
      <c r="B411" s="29" t="s">
        <v>65</v>
      </c>
      <c r="C411" s="29" t="s">
        <v>851</v>
      </c>
      <c r="D411" s="29" t="s">
        <v>823</v>
      </c>
      <c r="E411" s="29" t="s">
        <v>385</v>
      </c>
      <c r="F411" s="29" t="s">
        <v>1414</v>
      </c>
      <c r="G411" s="30" t="s">
        <v>2159</v>
      </c>
      <c r="H411" s="23" t="str">
        <f>VLOOKUP(A411,'[2]실험실 명단(원본)'!$A$4:$J$791,9,0)</f>
        <v>기계/물리</v>
      </c>
      <c r="I411" s="23" t="str">
        <f>VLOOKUP(A411,'[2]실험실 명단(원본)'!$A$4:$J$791,10,0)</f>
        <v>86.4</v>
      </c>
      <c r="J411" s="208"/>
      <c r="K411" s="260" t="s">
        <v>1030</v>
      </c>
      <c r="L411" s="260" t="s">
        <v>11</v>
      </c>
      <c r="M411" s="26" t="s">
        <v>4131</v>
      </c>
      <c r="N411" s="258" t="s">
        <v>4132</v>
      </c>
      <c r="O411" s="261" t="s">
        <v>4133</v>
      </c>
      <c r="P411" s="258"/>
      <c r="Q411" s="258"/>
      <c r="R411" s="262"/>
      <c r="S411" s="258"/>
      <c r="T411" s="261"/>
      <c r="U411" s="263"/>
      <c r="V411" s="264" t="s">
        <v>4134</v>
      </c>
    </row>
    <row r="412" spans="1:22" s="12" customFormat="1" ht="26.25">
      <c r="A412" s="29" t="s">
        <v>1027</v>
      </c>
      <c r="B412" s="29" t="s">
        <v>65</v>
      </c>
      <c r="C412" s="29" t="s">
        <v>851</v>
      </c>
      <c r="D412" s="29" t="s">
        <v>823</v>
      </c>
      <c r="E412" s="29" t="s">
        <v>383</v>
      </c>
      <c r="F412" s="29" t="s">
        <v>1433</v>
      </c>
      <c r="G412" s="30" t="s">
        <v>2160</v>
      </c>
      <c r="H412" s="23" t="str">
        <f>VLOOKUP(A412,'[2]실험실 명단(원본)'!$A$4:$J$791,9,0)</f>
        <v>기계/물리</v>
      </c>
      <c r="I412" s="23" t="str">
        <f>VLOOKUP(A412,'[2]실험실 명단(원본)'!$A$4:$J$791,10,0)</f>
        <v>115.2</v>
      </c>
      <c r="J412" s="208"/>
      <c r="K412" s="260" t="s">
        <v>1028</v>
      </c>
      <c r="L412" s="260" t="s">
        <v>11</v>
      </c>
      <c r="M412" s="26" t="s">
        <v>4135</v>
      </c>
      <c r="N412" s="258" t="s">
        <v>4136</v>
      </c>
      <c r="O412" s="261" t="s">
        <v>4137</v>
      </c>
      <c r="P412" s="258" t="s">
        <v>1559</v>
      </c>
      <c r="Q412" s="258" t="s">
        <v>1426</v>
      </c>
      <c r="R412" s="262" t="s">
        <v>4138</v>
      </c>
      <c r="S412" s="258"/>
      <c r="T412" s="261" t="s">
        <v>4139</v>
      </c>
      <c r="U412" s="263" t="s">
        <v>2635</v>
      </c>
      <c r="V412" s="264"/>
    </row>
    <row r="413" spans="1:22" s="12" customFormat="1" ht="26.25">
      <c r="A413" s="29" t="s">
        <v>1026</v>
      </c>
      <c r="B413" s="29" t="s">
        <v>65</v>
      </c>
      <c r="C413" s="29" t="s">
        <v>851</v>
      </c>
      <c r="D413" s="29" t="s">
        <v>823</v>
      </c>
      <c r="E413" s="29" t="s">
        <v>382</v>
      </c>
      <c r="F413" s="29" t="s">
        <v>1434</v>
      </c>
      <c r="G413" s="30" t="s">
        <v>2161</v>
      </c>
      <c r="H413" s="23" t="str">
        <f>VLOOKUP(A413,'[2]실험실 명단(원본)'!$A$4:$J$791,9,0)</f>
        <v>기계/물리</v>
      </c>
      <c r="I413" s="23" t="str">
        <f>VLOOKUP(A413,'[2]실험실 명단(원본)'!$A$4:$J$791,10,0)</f>
        <v>63.43</v>
      </c>
      <c r="J413" s="193"/>
      <c r="K413" s="159" t="s">
        <v>2162</v>
      </c>
      <c r="L413" s="25" t="s">
        <v>11</v>
      </c>
      <c r="M413" s="265" t="s">
        <v>4140</v>
      </c>
      <c r="N413" s="264"/>
      <c r="O413" s="266" t="s">
        <v>4141</v>
      </c>
      <c r="P413" s="264" t="s">
        <v>1658</v>
      </c>
      <c r="Q413" s="25" t="s">
        <v>1426</v>
      </c>
      <c r="R413" s="262" t="s">
        <v>4142</v>
      </c>
      <c r="S413" s="264"/>
      <c r="T413" s="266" t="s">
        <v>4143</v>
      </c>
      <c r="U413" s="263" t="s">
        <v>2635</v>
      </c>
      <c r="V413" s="264"/>
    </row>
    <row r="414" spans="1:22" s="12" customFormat="1" ht="26.25">
      <c r="A414" s="29" t="s">
        <v>1025</v>
      </c>
      <c r="B414" s="29" t="s">
        <v>65</v>
      </c>
      <c r="C414" s="29" t="s">
        <v>851</v>
      </c>
      <c r="D414" s="29" t="s">
        <v>823</v>
      </c>
      <c r="E414" s="29" t="s">
        <v>381</v>
      </c>
      <c r="F414" s="29" t="s">
        <v>449</v>
      </c>
      <c r="G414" s="30" t="s">
        <v>2163</v>
      </c>
      <c r="H414" s="23" t="str">
        <f>VLOOKUP(A414,'[2]실험실 명단(원본)'!$A$4:$J$791,9,0)</f>
        <v>기계/물리</v>
      </c>
      <c r="I414" s="23" t="str">
        <f>VLOOKUP(A414,'[2]실험실 명단(원본)'!$A$4:$J$791,10,0)</f>
        <v>37.44</v>
      </c>
      <c r="J414" s="23"/>
      <c r="K414" s="159" t="s">
        <v>942</v>
      </c>
      <c r="L414" s="25" t="s">
        <v>11</v>
      </c>
      <c r="M414" s="265" t="s">
        <v>4144</v>
      </c>
      <c r="N414" s="267" t="s">
        <v>4145</v>
      </c>
      <c r="O414" s="266" t="s">
        <v>4146</v>
      </c>
      <c r="P414" s="264" t="s">
        <v>1558</v>
      </c>
      <c r="Q414" s="25" t="s">
        <v>1426</v>
      </c>
      <c r="R414" s="268" t="s">
        <v>4147</v>
      </c>
      <c r="S414" s="264" t="s">
        <v>4148</v>
      </c>
      <c r="T414" s="266" t="s">
        <v>4149</v>
      </c>
      <c r="U414" s="263" t="s">
        <v>2635</v>
      </c>
      <c r="V414" s="264"/>
    </row>
    <row r="415" spans="1:22" s="12" customFormat="1" ht="26.25">
      <c r="A415" s="29" t="s">
        <v>1022</v>
      </c>
      <c r="B415" s="29" t="s">
        <v>65</v>
      </c>
      <c r="C415" s="29" t="s">
        <v>851</v>
      </c>
      <c r="D415" s="29" t="s">
        <v>823</v>
      </c>
      <c r="E415" s="29" t="s">
        <v>95</v>
      </c>
      <c r="F415" s="29" t="s">
        <v>1023</v>
      </c>
      <c r="G415" s="30" t="s">
        <v>2164</v>
      </c>
      <c r="H415" s="23" t="str">
        <f>VLOOKUP(A415,'[2]실험실 명단(원본)'!$A$4:$J$791,9,0)</f>
        <v>기계/물리</v>
      </c>
      <c r="I415" s="23" t="str">
        <f>VLOOKUP(A415,'[2]실험실 명단(원본)'!$A$4:$J$791,10,0)</f>
        <v>96</v>
      </c>
      <c r="J415" s="31"/>
      <c r="K415" s="269" t="s">
        <v>1024</v>
      </c>
      <c r="L415" s="270" t="s">
        <v>11</v>
      </c>
      <c r="M415" s="271" t="s">
        <v>4150</v>
      </c>
      <c r="N415" s="272" t="s">
        <v>4151</v>
      </c>
      <c r="O415" s="273" t="s">
        <v>4152</v>
      </c>
      <c r="P415" s="274" t="s">
        <v>4153</v>
      </c>
      <c r="Q415" s="270" t="s">
        <v>1426</v>
      </c>
      <c r="R415" s="275" t="s">
        <v>4154</v>
      </c>
      <c r="S415" s="274" t="s">
        <v>4155</v>
      </c>
      <c r="T415" s="273" t="s">
        <v>4156</v>
      </c>
      <c r="U415" s="276" t="s">
        <v>2670</v>
      </c>
      <c r="V415" s="274"/>
    </row>
    <row r="416" spans="1:22" s="12" customFormat="1" ht="26.25">
      <c r="A416" s="29" t="s">
        <v>1019</v>
      </c>
      <c r="B416" s="29" t="s">
        <v>65</v>
      </c>
      <c r="C416" s="29" t="s">
        <v>851</v>
      </c>
      <c r="D416" s="29" t="s">
        <v>823</v>
      </c>
      <c r="E416" s="29" t="s">
        <v>94</v>
      </c>
      <c r="F416" s="29" t="s">
        <v>1020</v>
      </c>
      <c r="G416" s="30" t="s">
        <v>2165</v>
      </c>
      <c r="H416" s="23" t="str">
        <f>VLOOKUP(A416,'[2]실험실 명단(원본)'!$A$4:$J$791,9,0)</f>
        <v>기계/물리</v>
      </c>
      <c r="I416" s="23" t="str">
        <f>VLOOKUP(A416,'[2]실험실 명단(원본)'!$A$4:$J$791,10,0)</f>
        <v>106.4</v>
      </c>
      <c r="J416" s="31"/>
      <c r="K416" s="159" t="s">
        <v>1021</v>
      </c>
      <c r="L416" s="25" t="s">
        <v>11</v>
      </c>
      <c r="M416" s="26" t="s">
        <v>4157</v>
      </c>
      <c r="N416" s="267" t="s">
        <v>4158</v>
      </c>
      <c r="O416" s="266" t="s">
        <v>4159</v>
      </c>
      <c r="P416" s="264" t="s">
        <v>2166</v>
      </c>
      <c r="Q416" s="25" t="s">
        <v>10</v>
      </c>
      <c r="R416" s="262" t="s">
        <v>4160</v>
      </c>
      <c r="S416" s="264"/>
      <c r="T416" s="266" t="s">
        <v>4161</v>
      </c>
      <c r="U416" s="263" t="s">
        <v>2635</v>
      </c>
      <c r="V416" s="264"/>
    </row>
    <row r="417" spans="1:22" s="12" customFormat="1" ht="26.25">
      <c r="A417" s="29" t="s">
        <v>1017</v>
      </c>
      <c r="B417" s="29" t="s">
        <v>65</v>
      </c>
      <c r="C417" s="29" t="s">
        <v>427</v>
      </c>
      <c r="D417" s="29" t="s">
        <v>823</v>
      </c>
      <c r="E417" s="29">
        <v>105</v>
      </c>
      <c r="F417" s="29" t="s">
        <v>1018</v>
      </c>
      <c r="G417" s="30" t="s">
        <v>2167</v>
      </c>
      <c r="H417" s="23" t="str">
        <f>VLOOKUP(A417,'[2]실험실 명단(원본)'!$A$4:$J$791,9,0)</f>
        <v>기타(pc실)</v>
      </c>
      <c r="I417" s="23" t="str">
        <f>VLOOKUP(A417,'[2]실험실 명단(원본)'!$A$4:$J$791,10,0)</f>
        <v>86.4</v>
      </c>
      <c r="J417" s="28"/>
      <c r="K417" s="29" t="s">
        <v>877</v>
      </c>
      <c r="L417" s="32" t="s">
        <v>11</v>
      </c>
      <c r="M417" s="29" t="s">
        <v>4162</v>
      </c>
      <c r="N417" s="132" t="s">
        <v>4163</v>
      </c>
      <c r="O417" s="29" t="s">
        <v>4164</v>
      </c>
      <c r="P417" s="29" t="s">
        <v>2168</v>
      </c>
      <c r="Q417" s="32" t="s">
        <v>13</v>
      </c>
      <c r="R417" s="29" t="s">
        <v>4165</v>
      </c>
      <c r="S417" s="29" t="s">
        <v>4166</v>
      </c>
      <c r="T417" s="29" t="s">
        <v>4167</v>
      </c>
      <c r="U417" s="34" t="s">
        <v>2635</v>
      </c>
      <c r="V417" s="29"/>
    </row>
    <row r="418" spans="1:22" s="12" customFormat="1" ht="26.25">
      <c r="A418" s="29" t="s">
        <v>1015</v>
      </c>
      <c r="B418" s="29" t="s">
        <v>65</v>
      </c>
      <c r="C418" s="29" t="s">
        <v>66</v>
      </c>
      <c r="D418" s="29" t="s">
        <v>823</v>
      </c>
      <c r="E418" s="29">
        <v>111</v>
      </c>
      <c r="F418" s="29" t="s">
        <v>1016</v>
      </c>
      <c r="G418" s="30" t="s">
        <v>2169</v>
      </c>
      <c r="H418" s="23" t="str">
        <f>VLOOKUP(A418,'[2]실험실 명단(원본)'!$A$4:$J$791,9,0)</f>
        <v>화학/화공</v>
      </c>
      <c r="I418" s="23" t="str">
        <f>VLOOKUP(A418,'[2]실험실 명단(원본)'!$A$4:$J$791,10,0)</f>
        <v>144</v>
      </c>
      <c r="J418" s="28"/>
      <c r="K418" s="43" t="s">
        <v>885</v>
      </c>
      <c r="L418" s="43" t="s">
        <v>11</v>
      </c>
      <c r="M418" s="45" t="s">
        <v>4168</v>
      </c>
      <c r="N418" s="45" t="s">
        <v>4169</v>
      </c>
      <c r="O418" s="46" t="s">
        <v>4170</v>
      </c>
      <c r="P418" s="277" t="s">
        <v>2170</v>
      </c>
      <c r="Q418" s="278" t="s">
        <v>1426</v>
      </c>
      <c r="R418" s="279" t="s">
        <v>4171</v>
      </c>
      <c r="S418" s="278" t="s">
        <v>4172</v>
      </c>
      <c r="T418" s="280" t="s">
        <v>4173</v>
      </c>
      <c r="U418" s="278" t="s">
        <v>2635</v>
      </c>
      <c r="V418" s="278"/>
    </row>
    <row r="419" spans="1:22" s="12" customFormat="1" ht="26.25">
      <c r="A419" s="29" t="s">
        <v>1013</v>
      </c>
      <c r="B419" s="29" t="s">
        <v>65</v>
      </c>
      <c r="C419" s="29" t="s">
        <v>66</v>
      </c>
      <c r="D419" s="29" t="s">
        <v>823</v>
      </c>
      <c r="E419" s="29">
        <v>112</v>
      </c>
      <c r="F419" s="29" t="s">
        <v>1014</v>
      </c>
      <c r="G419" s="30" t="s">
        <v>2171</v>
      </c>
      <c r="H419" s="23" t="str">
        <f>VLOOKUP(A419,'[2]실험실 명단(원본)'!$A$4:$J$791,9,0)</f>
        <v>화학/화공</v>
      </c>
      <c r="I419" s="23" t="str">
        <f>VLOOKUP(A419,'[2]실험실 명단(원본)'!$A$4:$J$791,10,0)</f>
        <v>57.6</v>
      </c>
      <c r="J419" s="28"/>
      <c r="K419" s="43" t="s">
        <v>885</v>
      </c>
      <c r="L419" s="43" t="s">
        <v>11</v>
      </c>
      <c r="M419" s="45" t="s">
        <v>4168</v>
      </c>
      <c r="N419" s="45" t="s">
        <v>4169</v>
      </c>
      <c r="O419" s="46" t="s">
        <v>4170</v>
      </c>
      <c r="P419" s="277" t="s">
        <v>2170</v>
      </c>
      <c r="Q419" s="278" t="s">
        <v>1426</v>
      </c>
      <c r="R419" s="279" t="s">
        <v>4171</v>
      </c>
      <c r="S419" s="278" t="s">
        <v>4172</v>
      </c>
      <c r="T419" s="280" t="s">
        <v>4173</v>
      </c>
      <c r="U419" s="278" t="s">
        <v>2635</v>
      </c>
      <c r="V419" s="278"/>
    </row>
    <row r="420" spans="1:22" s="12" customFormat="1" ht="26.25">
      <c r="A420" s="29" t="s">
        <v>1011</v>
      </c>
      <c r="B420" s="29" t="s">
        <v>65</v>
      </c>
      <c r="C420" s="29" t="s">
        <v>66</v>
      </c>
      <c r="D420" s="29" t="s">
        <v>823</v>
      </c>
      <c r="E420" s="29">
        <v>113</v>
      </c>
      <c r="F420" s="29" t="s">
        <v>1012</v>
      </c>
      <c r="G420" s="30" t="s">
        <v>2172</v>
      </c>
      <c r="H420" s="23" t="str">
        <f>VLOOKUP(A420,'[2]실험실 명단(원본)'!$A$4:$J$791,9,0)</f>
        <v>화학/화공</v>
      </c>
      <c r="I420" s="23" t="str">
        <f>VLOOKUP(A420,'[2]실험실 명단(원본)'!$A$4:$J$791,10,0)</f>
        <v>115.2</v>
      </c>
      <c r="J420" s="28"/>
      <c r="K420" s="43" t="s">
        <v>885</v>
      </c>
      <c r="L420" s="43" t="s">
        <v>11</v>
      </c>
      <c r="M420" s="45" t="s">
        <v>4168</v>
      </c>
      <c r="N420" s="45" t="s">
        <v>4169</v>
      </c>
      <c r="O420" s="46" t="s">
        <v>4170</v>
      </c>
      <c r="P420" s="277" t="s">
        <v>2170</v>
      </c>
      <c r="Q420" s="278" t="s">
        <v>1426</v>
      </c>
      <c r="R420" s="279" t="s">
        <v>4171</v>
      </c>
      <c r="S420" s="278" t="s">
        <v>4172</v>
      </c>
      <c r="T420" s="280" t="s">
        <v>4173</v>
      </c>
      <c r="U420" s="278" t="s">
        <v>2635</v>
      </c>
      <c r="V420" s="278"/>
    </row>
    <row r="421" spans="1:22" s="12" customFormat="1" ht="26.25">
      <c r="A421" s="29" t="s">
        <v>1009</v>
      </c>
      <c r="B421" s="29" t="s">
        <v>65</v>
      </c>
      <c r="C421" s="29" t="s">
        <v>66</v>
      </c>
      <c r="D421" s="29" t="s">
        <v>823</v>
      </c>
      <c r="E421" s="29">
        <v>114</v>
      </c>
      <c r="F421" s="29" t="s">
        <v>1010</v>
      </c>
      <c r="G421" s="30" t="s">
        <v>2173</v>
      </c>
      <c r="H421" s="23" t="str">
        <f>VLOOKUP(A421,'[2]실험실 명단(원본)'!$A$4:$J$791,9,0)</f>
        <v>화학/화공</v>
      </c>
      <c r="I421" s="23" t="str">
        <f>VLOOKUP(A421,'[2]실험실 명단(원본)'!$A$4:$J$791,10,0)</f>
        <v>115.2</v>
      </c>
      <c r="J421" s="28"/>
      <c r="K421" s="43" t="s">
        <v>885</v>
      </c>
      <c r="L421" s="43" t="s">
        <v>11</v>
      </c>
      <c r="M421" s="45" t="s">
        <v>4168</v>
      </c>
      <c r="N421" s="45" t="s">
        <v>4169</v>
      </c>
      <c r="O421" s="46" t="s">
        <v>4170</v>
      </c>
      <c r="P421" s="277" t="s">
        <v>2170</v>
      </c>
      <c r="Q421" s="278" t="s">
        <v>1426</v>
      </c>
      <c r="R421" s="279" t="s">
        <v>4171</v>
      </c>
      <c r="S421" s="278" t="s">
        <v>4172</v>
      </c>
      <c r="T421" s="280" t="s">
        <v>4173</v>
      </c>
      <c r="U421" s="278" t="s">
        <v>2635</v>
      </c>
      <c r="V421" s="278"/>
    </row>
    <row r="422" spans="1:22" s="12" customFormat="1" ht="26.25">
      <c r="A422" s="29" t="s">
        <v>1007</v>
      </c>
      <c r="B422" s="29" t="s">
        <v>65</v>
      </c>
      <c r="C422" s="29" t="s">
        <v>66</v>
      </c>
      <c r="D422" s="29" t="s">
        <v>823</v>
      </c>
      <c r="E422" s="29" t="s">
        <v>1659</v>
      </c>
      <c r="F422" s="29" t="s">
        <v>1008</v>
      </c>
      <c r="G422" s="30" t="s">
        <v>2174</v>
      </c>
      <c r="H422" s="23" t="str">
        <f>VLOOKUP(A422,'[2]실험실 명단(원본)'!$A$4:$J$791,9,0)</f>
        <v>화학/화공</v>
      </c>
      <c r="I422" s="23" t="str">
        <f>VLOOKUP(A422,'[2]실험실 명단(원본)'!$A$4:$J$791,10,0)</f>
        <v>115.2</v>
      </c>
      <c r="J422" s="28"/>
      <c r="K422" s="43" t="s">
        <v>885</v>
      </c>
      <c r="L422" s="43" t="s">
        <v>11</v>
      </c>
      <c r="M422" s="45" t="s">
        <v>4168</v>
      </c>
      <c r="N422" s="45" t="s">
        <v>4169</v>
      </c>
      <c r="O422" s="46" t="s">
        <v>4170</v>
      </c>
      <c r="P422" s="277" t="s">
        <v>2170</v>
      </c>
      <c r="Q422" s="278" t="s">
        <v>1426</v>
      </c>
      <c r="R422" s="279" t="s">
        <v>4171</v>
      </c>
      <c r="S422" s="278" t="s">
        <v>4172</v>
      </c>
      <c r="T422" s="280" t="s">
        <v>4173</v>
      </c>
      <c r="U422" s="278" t="s">
        <v>2635</v>
      </c>
      <c r="V422" s="278"/>
    </row>
    <row r="423" spans="1:22" s="12" customFormat="1" ht="26.25">
      <c r="A423" s="29" t="s">
        <v>1005</v>
      </c>
      <c r="B423" s="29" t="s">
        <v>65</v>
      </c>
      <c r="C423" s="29" t="s">
        <v>66</v>
      </c>
      <c r="D423" s="29" t="s">
        <v>823</v>
      </c>
      <c r="E423" s="29">
        <v>121</v>
      </c>
      <c r="F423" s="29" t="s">
        <v>1006</v>
      </c>
      <c r="G423" s="30" t="s">
        <v>2175</v>
      </c>
      <c r="H423" s="23" t="str">
        <f>VLOOKUP(A423,'[2]실험실 명단(원본)'!$A$4:$J$791,9,0)</f>
        <v>화학/화공</v>
      </c>
      <c r="I423" s="23" t="str">
        <f>VLOOKUP(A423,'[2]실험실 명단(원본)'!$A$4:$J$791,10,0)</f>
        <v>114.32</v>
      </c>
      <c r="J423" s="28"/>
      <c r="K423" s="43" t="s">
        <v>885</v>
      </c>
      <c r="L423" s="43" t="s">
        <v>11</v>
      </c>
      <c r="M423" s="45" t="s">
        <v>4168</v>
      </c>
      <c r="N423" s="45" t="s">
        <v>4169</v>
      </c>
      <c r="O423" s="46" t="s">
        <v>4170</v>
      </c>
      <c r="P423" s="277" t="s">
        <v>2170</v>
      </c>
      <c r="Q423" s="278" t="s">
        <v>1426</v>
      </c>
      <c r="R423" s="279" t="s">
        <v>4171</v>
      </c>
      <c r="S423" s="278" t="s">
        <v>4172</v>
      </c>
      <c r="T423" s="280" t="s">
        <v>4173</v>
      </c>
      <c r="U423" s="278" t="s">
        <v>2635</v>
      </c>
      <c r="V423" s="278"/>
    </row>
    <row r="424" spans="1:22" s="12" customFormat="1" ht="26.25">
      <c r="A424" s="29" t="s">
        <v>1003</v>
      </c>
      <c r="B424" s="29" t="s">
        <v>65</v>
      </c>
      <c r="C424" s="29" t="s">
        <v>66</v>
      </c>
      <c r="D424" s="29" t="s">
        <v>823</v>
      </c>
      <c r="E424" s="29">
        <v>122</v>
      </c>
      <c r="F424" s="29" t="s">
        <v>1004</v>
      </c>
      <c r="G424" s="30" t="s">
        <v>2176</v>
      </c>
      <c r="H424" s="23" t="str">
        <f>VLOOKUP(A424,'[2]실험실 명단(원본)'!$A$4:$J$791,9,0)</f>
        <v>화학/화공</v>
      </c>
      <c r="I424" s="23" t="str">
        <f>VLOOKUP(A424,'[2]실험실 명단(원본)'!$A$4:$J$791,10,0)</f>
        <v>106.4</v>
      </c>
      <c r="J424" s="28"/>
      <c r="K424" s="43" t="s">
        <v>885</v>
      </c>
      <c r="L424" s="43" t="s">
        <v>11</v>
      </c>
      <c r="M424" s="45" t="s">
        <v>4168</v>
      </c>
      <c r="N424" s="45" t="s">
        <v>4169</v>
      </c>
      <c r="O424" s="46" t="s">
        <v>4170</v>
      </c>
      <c r="P424" s="277" t="s">
        <v>2170</v>
      </c>
      <c r="Q424" s="278" t="s">
        <v>1426</v>
      </c>
      <c r="R424" s="281" t="s">
        <v>4171</v>
      </c>
      <c r="S424" s="278" t="s">
        <v>4172</v>
      </c>
      <c r="T424" s="280" t="s">
        <v>4173</v>
      </c>
      <c r="U424" s="278" t="s">
        <v>2635</v>
      </c>
      <c r="V424" s="278"/>
    </row>
    <row r="425" spans="1:22" s="12" customFormat="1" ht="26.25">
      <c r="A425" s="29" t="s">
        <v>1001</v>
      </c>
      <c r="B425" s="29" t="s">
        <v>65</v>
      </c>
      <c r="C425" s="29" t="s">
        <v>851</v>
      </c>
      <c r="D425" s="29" t="s">
        <v>823</v>
      </c>
      <c r="E425" s="29">
        <v>209</v>
      </c>
      <c r="F425" s="29" t="s">
        <v>1002</v>
      </c>
      <c r="G425" s="30" t="s">
        <v>2177</v>
      </c>
      <c r="H425" s="23" t="str">
        <f>VLOOKUP(A425,'[2]실험실 명단(원본)'!$A$4:$J$791,9,0)</f>
        <v>기계/물리</v>
      </c>
      <c r="I425" s="23" t="str">
        <f>VLOOKUP(A425,'[2]실험실 명단(원본)'!$A$4:$J$791,10,0)</f>
        <v>86.4</v>
      </c>
      <c r="J425" s="23"/>
      <c r="K425" s="260" t="s">
        <v>2178</v>
      </c>
      <c r="L425" s="260" t="s">
        <v>11</v>
      </c>
      <c r="M425" s="282" t="s">
        <v>4174</v>
      </c>
      <c r="N425" s="258" t="s">
        <v>4175</v>
      </c>
      <c r="O425" s="261" t="s">
        <v>4176</v>
      </c>
      <c r="P425" s="258" t="s">
        <v>4177</v>
      </c>
      <c r="Q425" s="260" t="s">
        <v>23</v>
      </c>
      <c r="R425" s="26" t="s">
        <v>4178</v>
      </c>
      <c r="S425" s="258" t="s">
        <v>4175</v>
      </c>
      <c r="T425" s="261" t="s">
        <v>4179</v>
      </c>
      <c r="U425" s="263" t="s">
        <v>2670</v>
      </c>
      <c r="V425" s="264"/>
    </row>
    <row r="426" spans="1:22" s="12" customFormat="1" ht="26.25">
      <c r="A426" s="29" t="s">
        <v>999</v>
      </c>
      <c r="B426" s="29" t="s">
        <v>65</v>
      </c>
      <c r="C426" s="29" t="s">
        <v>851</v>
      </c>
      <c r="D426" s="29" t="s">
        <v>823</v>
      </c>
      <c r="E426" s="29">
        <v>210</v>
      </c>
      <c r="F426" s="29" t="s">
        <v>1000</v>
      </c>
      <c r="G426" s="30" t="s">
        <v>2179</v>
      </c>
      <c r="H426" s="23" t="str">
        <f>VLOOKUP(A426,'[2]실험실 명단(원본)'!$A$4:$J$791,9,0)</f>
        <v>기계/물리</v>
      </c>
      <c r="I426" s="23" t="str">
        <f>VLOOKUP(A426,'[2]실험실 명단(원본)'!$A$4:$J$791,10,0)</f>
        <v>57.6</v>
      </c>
      <c r="J426" s="23"/>
      <c r="K426" s="260" t="s">
        <v>2178</v>
      </c>
      <c r="L426" s="260" t="s">
        <v>11</v>
      </c>
      <c r="M426" s="282" t="s">
        <v>4174</v>
      </c>
      <c r="N426" s="258" t="s">
        <v>4175</v>
      </c>
      <c r="O426" s="261" t="s">
        <v>4176</v>
      </c>
      <c r="P426" s="258" t="s">
        <v>4177</v>
      </c>
      <c r="Q426" s="260" t="s">
        <v>23</v>
      </c>
      <c r="R426" s="26" t="s">
        <v>4178</v>
      </c>
      <c r="S426" s="258" t="s">
        <v>4175</v>
      </c>
      <c r="T426" s="261" t="s">
        <v>4179</v>
      </c>
      <c r="U426" s="263" t="s">
        <v>2670</v>
      </c>
      <c r="V426" s="264"/>
    </row>
    <row r="427" spans="1:22" s="12" customFormat="1" ht="26.25">
      <c r="A427" s="29" t="s">
        <v>997</v>
      </c>
      <c r="B427" s="29" t="s">
        <v>65</v>
      </c>
      <c r="C427" s="29" t="s">
        <v>851</v>
      </c>
      <c r="D427" s="29" t="s">
        <v>823</v>
      </c>
      <c r="E427" s="29">
        <v>212</v>
      </c>
      <c r="F427" s="29" t="s">
        <v>998</v>
      </c>
      <c r="G427" s="30" t="s">
        <v>2180</v>
      </c>
      <c r="H427" s="23" t="str">
        <f>VLOOKUP(A427,'[2]실험실 명단(원본)'!$A$4:$J$791,9,0)</f>
        <v>기계/물리</v>
      </c>
      <c r="I427" s="23" t="str">
        <f>VLOOKUP(A427,'[2]실험실 명단(원본)'!$A$4:$J$791,10,0)</f>
        <v>57.6</v>
      </c>
      <c r="J427" s="23"/>
      <c r="K427" s="260" t="s">
        <v>2178</v>
      </c>
      <c r="L427" s="260" t="s">
        <v>11</v>
      </c>
      <c r="M427" s="282" t="s">
        <v>4174</v>
      </c>
      <c r="N427" s="258" t="s">
        <v>4175</v>
      </c>
      <c r="O427" s="261" t="s">
        <v>4176</v>
      </c>
      <c r="P427" s="258" t="s">
        <v>4177</v>
      </c>
      <c r="Q427" s="260" t="s">
        <v>23</v>
      </c>
      <c r="R427" s="26" t="s">
        <v>4178</v>
      </c>
      <c r="S427" s="258" t="s">
        <v>4175</v>
      </c>
      <c r="T427" s="261" t="s">
        <v>4179</v>
      </c>
      <c r="U427" s="263" t="s">
        <v>2670</v>
      </c>
      <c r="V427" s="264"/>
    </row>
    <row r="428" spans="1:22" s="12" customFormat="1" ht="26.25">
      <c r="A428" s="29" t="s">
        <v>995</v>
      </c>
      <c r="B428" s="29" t="s">
        <v>65</v>
      </c>
      <c r="C428" s="29" t="s">
        <v>851</v>
      </c>
      <c r="D428" s="29" t="s">
        <v>823</v>
      </c>
      <c r="E428" s="29">
        <v>213</v>
      </c>
      <c r="F428" s="29" t="s">
        <v>996</v>
      </c>
      <c r="G428" s="30" t="s">
        <v>2181</v>
      </c>
      <c r="H428" s="23" t="str">
        <f>VLOOKUP(A428,'[2]실험실 명단(원본)'!$A$4:$J$791,9,0)</f>
        <v>기계/물리</v>
      </c>
      <c r="I428" s="23" t="str">
        <f>VLOOKUP(A428,'[2]실험실 명단(원본)'!$A$4:$J$791,10,0)</f>
        <v>86.4</v>
      </c>
      <c r="J428" s="23" t="s">
        <v>3961</v>
      </c>
      <c r="K428" s="260" t="s">
        <v>2178</v>
      </c>
      <c r="L428" s="260" t="s">
        <v>11</v>
      </c>
      <c r="M428" s="282" t="s">
        <v>4174</v>
      </c>
      <c r="N428" s="258" t="s">
        <v>4175</v>
      </c>
      <c r="O428" s="261" t="s">
        <v>4176</v>
      </c>
      <c r="P428" s="258" t="s">
        <v>4177</v>
      </c>
      <c r="Q428" s="260" t="s">
        <v>23</v>
      </c>
      <c r="R428" s="26" t="s">
        <v>4178</v>
      </c>
      <c r="S428" s="258" t="s">
        <v>4175</v>
      </c>
      <c r="T428" s="261" t="s">
        <v>4179</v>
      </c>
      <c r="U428" s="263" t="s">
        <v>2670</v>
      </c>
      <c r="V428" s="264"/>
    </row>
    <row r="429" spans="1:22" s="12" customFormat="1" ht="26.25">
      <c r="A429" s="29" t="s">
        <v>993</v>
      </c>
      <c r="B429" s="29" t="s">
        <v>65</v>
      </c>
      <c r="C429" s="29" t="s">
        <v>851</v>
      </c>
      <c r="D429" s="29" t="s">
        <v>823</v>
      </c>
      <c r="E429" s="29">
        <v>214</v>
      </c>
      <c r="F429" s="29" t="s">
        <v>994</v>
      </c>
      <c r="G429" s="30" t="s">
        <v>2182</v>
      </c>
      <c r="H429" s="23" t="str">
        <f>VLOOKUP(A429,'[2]실험실 명단(원본)'!$A$4:$J$791,9,0)</f>
        <v>기계/물리</v>
      </c>
      <c r="I429" s="23" t="str">
        <f>VLOOKUP(A429,'[2]실험실 명단(원본)'!$A$4:$J$791,10,0)</f>
        <v>28.8</v>
      </c>
      <c r="J429" s="31"/>
      <c r="K429" s="260" t="s">
        <v>2178</v>
      </c>
      <c r="L429" s="260" t="s">
        <v>11</v>
      </c>
      <c r="M429" s="282" t="s">
        <v>4174</v>
      </c>
      <c r="N429" s="258" t="s">
        <v>4175</v>
      </c>
      <c r="O429" s="261" t="s">
        <v>4176</v>
      </c>
      <c r="P429" s="258" t="s">
        <v>4177</v>
      </c>
      <c r="Q429" s="260" t="s">
        <v>23</v>
      </c>
      <c r="R429" s="26" t="s">
        <v>4178</v>
      </c>
      <c r="S429" s="258" t="s">
        <v>4175</v>
      </c>
      <c r="T429" s="261" t="s">
        <v>4179</v>
      </c>
      <c r="U429" s="263" t="s">
        <v>2670</v>
      </c>
      <c r="V429" s="264"/>
    </row>
    <row r="430" spans="1:22" s="12" customFormat="1" ht="26.25">
      <c r="A430" s="29" t="s">
        <v>992</v>
      </c>
      <c r="B430" s="29" t="s">
        <v>65</v>
      </c>
      <c r="C430" s="29" t="s">
        <v>851</v>
      </c>
      <c r="D430" s="29" t="s">
        <v>823</v>
      </c>
      <c r="E430" s="29">
        <v>215</v>
      </c>
      <c r="F430" s="29" t="s">
        <v>811</v>
      </c>
      <c r="G430" s="30" t="s">
        <v>2183</v>
      </c>
      <c r="H430" s="23" t="str">
        <f>VLOOKUP(A430,'[2]실험실 명단(원본)'!$A$4:$J$791,9,0)</f>
        <v>기계/물리</v>
      </c>
      <c r="I430" s="23" t="str">
        <f>VLOOKUP(A430,'[2]실험실 명단(원본)'!$A$4:$J$791,10,0)</f>
        <v>57.6</v>
      </c>
      <c r="J430" s="31"/>
      <c r="K430" s="260" t="s">
        <v>2178</v>
      </c>
      <c r="L430" s="260" t="s">
        <v>11</v>
      </c>
      <c r="M430" s="282" t="s">
        <v>4174</v>
      </c>
      <c r="N430" s="258" t="s">
        <v>4175</v>
      </c>
      <c r="O430" s="261" t="s">
        <v>4176</v>
      </c>
      <c r="P430" s="258" t="s">
        <v>4177</v>
      </c>
      <c r="Q430" s="260" t="s">
        <v>23</v>
      </c>
      <c r="R430" s="26" t="s">
        <v>4178</v>
      </c>
      <c r="S430" s="258" t="s">
        <v>4175</v>
      </c>
      <c r="T430" s="261" t="s">
        <v>4179</v>
      </c>
      <c r="U430" s="263" t="s">
        <v>2670</v>
      </c>
      <c r="V430" s="264"/>
    </row>
    <row r="431" spans="1:22" s="12" customFormat="1" ht="26.25">
      <c r="A431" s="29" t="s">
        <v>990</v>
      </c>
      <c r="B431" s="29" t="s">
        <v>65</v>
      </c>
      <c r="C431" s="29" t="s">
        <v>851</v>
      </c>
      <c r="D431" s="29" t="s">
        <v>823</v>
      </c>
      <c r="E431" s="29">
        <v>216</v>
      </c>
      <c r="F431" s="29" t="s">
        <v>991</v>
      </c>
      <c r="G431" s="30" t="s">
        <v>2184</v>
      </c>
      <c r="H431" s="23" t="str">
        <f>VLOOKUP(A431,'[2]실험실 명단(원본)'!$A$4:$J$791,9,0)</f>
        <v>기계/물리</v>
      </c>
      <c r="I431" s="23" t="str">
        <f>VLOOKUP(A431,'[2]실험실 명단(원본)'!$A$4:$J$791,10,0)</f>
        <v>115.2</v>
      </c>
      <c r="J431" s="31"/>
      <c r="K431" s="260" t="s">
        <v>2178</v>
      </c>
      <c r="L431" s="260" t="s">
        <v>11</v>
      </c>
      <c r="M431" s="282" t="s">
        <v>4174</v>
      </c>
      <c r="N431" s="258" t="s">
        <v>4175</v>
      </c>
      <c r="O431" s="261" t="s">
        <v>4176</v>
      </c>
      <c r="P431" s="258" t="s">
        <v>4177</v>
      </c>
      <c r="Q431" s="260" t="s">
        <v>23</v>
      </c>
      <c r="R431" s="26" t="s">
        <v>4178</v>
      </c>
      <c r="S431" s="258" t="s">
        <v>4175</v>
      </c>
      <c r="T431" s="261" t="s">
        <v>4179</v>
      </c>
      <c r="U431" s="263" t="s">
        <v>2670</v>
      </c>
      <c r="V431" s="264"/>
    </row>
    <row r="432" spans="1:22" s="12" customFormat="1" ht="26.25">
      <c r="A432" s="29" t="s">
        <v>988</v>
      </c>
      <c r="B432" s="29" t="s">
        <v>65</v>
      </c>
      <c r="C432" s="29" t="s">
        <v>851</v>
      </c>
      <c r="D432" s="29" t="s">
        <v>823</v>
      </c>
      <c r="E432" s="29">
        <v>217</v>
      </c>
      <c r="F432" s="29" t="s">
        <v>989</v>
      </c>
      <c r="G432" s="30" t="s">
        <v>2185</v>
      </c>
      <c r="H432" s="23" t="str">
        <f>VLOOKUP(A432,'[2]실험실 명단(원본)'!$A$4:$J$791,9,0)</f>
        <v>기계/물리</v>
      </c>
      <c r="I432" s="23" t="str">
        <f>VLOOKUP(A432,'[2]실험실 명단(원본)'!$A$4:$J$791,10,0)</f>
        <v>86.4</v>
      </c>
      <c r="J432" s="31"/>
      <c r="K432" s="260" t="s">
        <v>2178</v>
      </c>
      <c r="L432" s="260" t="s">
        <v>11</v>
      </c>
      <c r="M432" s="282" t="s">
        <v>4174</v>
      </c>
      <c r="N432" s="258" t="s">
        <v>4175</v>
      </c>
      <c r="O432" s="261" t="s">
        <v>4176</v>
      </c>
      <c r="P432" s="258" t="s">
        <v>4177</v>
      </c>
      <c r="Q432" s="260" t="s">
        <v>23</v>
      </c>
      <c r="R432" s="26" t="s">
        <v>4178</v>
      </c>
      <c r="S432" s="258" t="s">
        <v>4175</v>
      </c>
      <c r="T432" s="261" t="s">
        <v>4179</v>
      </c>
      <c r="U432" s="263" t="s">
        <v>2670</v>
      </c>
      <c r="V432" s="264"/>
    </row>
    <row r="433" spans="1:22" s="12" customFormat="1" ht="26.25">
      <c r="A433" s="29" t="s">
        <v>986</v>
      </c>
      <c r="B433" s="29" t="s">
        <v>65</v>
      </c>
      <c r="C433" s="29" t="s">
        <v>851</v>
      </c>
      <c r="D433" s="29" t="s">
        <v>823</v>
      </c>
      <c r="E433" s="29">
        <v>218</v>
      </c>
      <c r="F433" s="29" t="s">
        <v>987</v>
      </c>
      <c r="G433" s="30" t="s">
        <v>2186</v>
      </c>
      <c r="H433" s="23" t="str">
        <f>VLOOKUP(A433,'[2]실험실 명단(원본)'!$A$4:$J$791,9,0)</f>
        <v>기계/물리</v>
      </c>
      <c r="I433" s="23" t="str">
        <f>VLOOKUP(A433,'[2]실험실 명단(원본)'!$A$4:$J$791,10,0)</f>
        <v>86.4</v>
      </c>
      <c r="J433" s="31"/>
      <c r="K433" s="260" t="s">
        <v>2178</v>
      </c>
      <c r="L433" s="260" t="s">
        <v>11</v>
      </c>
      <c r="M433" s="282" t="s">
        <v>4174</v>
      </c>
      <c r="N433" s="258" t="s">
        <v>4175</v>
      </c>
      <c r="O433" s="261" t="s">
        <v>4176</v>
      </c>
      <c r="P433" s="258" t="s">
        <v>4177</v>
      </c>
      <c r="Q433" s="260" t="s">
        <v>23</v>
      </c>
      <c r="R433" s="26" t="s">
        <v>4178</v>
      </c>
      <c r="S433" s="258" t="s">
        <v>4175</v>
      </c>
      <c r="T433" s="261" t="s">
        <v>4179</v>
      </c>
      <c r="U433" s="263" t="s">
        <v>2670</v>
      </c>
      <c r="V433" s="264"/>
    </row>
    <row r="434" spans="1:22" s="12" customFormat="1" ht="26.25">
      <c r="A434" s="30" t="s">
        <v>4180</v>
      </c>
      <c r="B434" s="29" t="s">
        <v>65</v>
      </c>
      <c r="C434" s="29" t="s">
        <v>66</v>
      </c>
      <c r="D434" s="29" t="s">
        <v>823</v>
      </c>
      <c r="E434" s="29" t="s">
        <v>1527</v>
      </c>
      <c r="F434" s="30" t="s">
        <v>4181</v>
      </c>
      <c r="G434" s="30" t="s">
        <v>2187</v>
      </c>
      <c r="H434" s="23" t="str">
        <f>VLOOKUP(A434,'[2]실험실 명단(원본)'!$A$4:$J$791,9,0)</f>
        <v>화학/화공</v>
      </c>
      <c r="I434" s="23">
        <f>VLOOKUP(A434,'[2]실험실 명단(원본)'!$A$4:$J$791,10,0)</f>
        <v>8</v>
      </c>
      <c r="J434" s="28"/>
      <c r="K434" s="43" t="s">
        <v>968</v>
      </c>
      <c r="L434" s="43" t="s">
        <v>11</v>
      </c>
      <c r="M434" s="45" t="s">
        <v>4182</v>
      </c>
      <c r="N434" s="45" t="s">
        <v>4183</v>
      </c>
      <c r="O434" s="46" t="s">
        <v>4184</v>
      </c>
      <c r="P434" s="277" t="s">
        <v>4185</v>
      </c>
      <c r="Q434" s="278" t="s">
        <v>1426</v>
      </c>
      <c r="R434" s="278" t="s">
        <v>4186</v>
      </c>
      <c r="S434" s="278" t="s">
        <v>4187</v>
      </c>
      <c r="T434" s="280" t="s">
        <v>4188</v>
      </c>
      <c r="U434" s="283" t="s">
        <v>2670</v>
      </c>
      <c r="V434" s="284"/>
    </row>
    <row r="435" spans="1:22" s="12" customFormat="1" ht="26.25">
      <c r="A435" s="29" t="s">
        <v>984</v>
      </c>
      <c r="B435" s="29" t="s">
        <v>65</v>
      </c>
      <c r="C435" s="29" t="s">
        <v>66</v>
      </c>
      <c r="D435" s="29" t="s">
        <v>823</v>
      </c>
      <c r="E435" s="29">
        <v>301</v>
      </c>
      <c r="F435" s="29" t="s">
        <v>985</v>
      </c>
      <c r="G435" s="30" t="s">
        <v>2188</v>
      </c>
      <c r="H435" s="23" t="str">
        <f>VLOOKUP(A435,'[2]실험실 명단(원본)'!$A$4:$J$791,9,0)</f>
        <v>화학/화공</v>
      </c>
      <c r="I435" s="23" t="str">
        <f>VLOOKUP(A435,'[2]실험실 명단(원본)'!$A$4:$J$791,10,0)</f>
        <v>50.4</v>
      </c>
      <c r="J435" s="28"/>
      <c r="K435" s="43" t="s">
        <v>962</v>
      </c>
      <c r="L435" s="43" t="s">
        <v>11</v>
      </c>
      <c r="M435" s="45" t="s">
        <v>4189</v>
      </c>
      <c r="N435" s="45" t="s">
        <v>4190</v>
      </c>
      <c r="O435" s="46" t="s">
        <v>4191</v>
      </c>
      <c r="P435" s="277" t="s">
        <v>4185</v>
      </c>
      <c r="Q435" s="278" t="s">
        <v>1426</v>
      </c>
      <c r="R435" s="278" t="s">
        <v>4186</v>
      </c>
      <c r="S435" s="278" t="s">
        <v>4187</v>
      </c>
      <c r="T435" s="280" t="s">
        <v>4188</v>
      </c>
      <c r="U435" s="283" t="s">
        <v>2670</v>
      </c>
      <c r="V435" s="284"/>
    </row>
    <row r="436" spans="1:22" s="12" customFormat="1" ht="26.25">
      <c r="A436" s="30" t="s">
        <v>4192</v>
      </c>
      <c r="B436" s="29" t="s">
        <v>65</v>
      </c>
      <c r="C436" s="29" t="s">
        <v>66</v>
      </c>
      <c r="D436" s="29" t="s">
        <v>823</v>
      </c>
      <c r="E436" s="29">
        <v>302</v>
      </c>
      <c r="F436" s="30" t="s">
        <v>4193</v>
      </c>
      <c r="G436" s="30" t="s">
        <v>2189</v>
      </c>
      <c r="H436" s="23" t="str">
        <f>VLOOKUP(A436,'[2]실험실 명단(원본)'!$A$4:$J$791,9,0)</f>
        <v>화학/화공</v>
      </c>
      <c r="I436" s="23" t="str">
        <f>VLOOKUP(A436,'[2]실험실 명단(원본)'!$A$4:$J$791,10,0)</f>
        <v>30.24</v>
      </c>
      <c r="J436" s="28"/>
      <c r="K436" s="49" t="s">
        <v>1515</v>
      </c>
      <c r="L436" s="43" t="s">
        <v>11</v>
      </c>
      <c r="M436" s="45" t="s">
        <v>4194</v>
      </c>
      <c r="N436" s="45" t="s">
        <v>4195</v>
      </c>
      <c r="O436" s="46" t="s">
        <v>4196</v>
      </c>
      <c r="P436" s="277" t="s">
        <v>2190</v>
      </c>
      <c r="Q436" s="278" t="s">
        <v>1426</v>
      </c>
      <c r="R436" s="281" t="s">
        <v>4197</v>
      </c>
      <c r="S436" s="278" t="s">
        <v>4195</v>
      </c>
      <c r="T436" s="280" t="s">
        <v>4198</v>
      </c>
      <c r="U436" s="278" t="s">
        <v>2635</v>
      </c>
      <c r="V436" s="278"/>
    </row>
    <row r="437" spans="1:22" s="12" customFormat="1" ht="26.25">
      <c r="A437" s="29" t="s">
        <v>980</v>
      </c>
      <c r="B437" s="29" t="s">
        <v>65</v>
      </c>
      <c r="C437" s="29" t="s">
        <v>66</v>
      </c>
      <c r="D437" s="29" t="s">
        <v>823</v>
      </c>
      <c r="E437" s="29">
        <v>306</v>
      </c>
      <c r="F437" s="29" t="s">
        <v>981</v>
      </c>
      <c r="G437" s="30" t="s">
        <v>2191</v>
      </c>
      <c r="H437" s="23" t="str">
        <f>VLOOKUP(A437,'[2]실험실 명단(원본)'!$A$4:$J$791,9,0)</f>
        <v>화학/화공</v>
      </c>
      <c r="I437" s="23" t="str">
        <f>VLOOKUP(A437,'[2]실험실 명단(원본)'!$A$4:$J$791,10,0)</f>
        <v>60.21</v>
      </c>
      <c r="J437" s="28"/>
      <c r="K437" s="43" t="s">
        <v>836</v>
      </c>
      <c r="L437" s="43" t="s">
        <v>11</v>
      </c>
      <c r="M437" s="45" t="s">
        <v>4199</v>
      </c>
      <c r="N437" s="45" t="s">
        <v>4200</v>
      </c>
      <c r="O437" s="46" t="s">
        <v>4201</v>
      </c>
      <c r="P437" s="277" t="s">
        <v>1657</v>
      </c>
      <c r="Q437" s="278" t="s">
        <v>1426</v>
      </c>
      <c r="R437" s="285" t="s">
        <v>4202</v>
      </c>
      <c r="S437" s="278" t="s">
        <v>4203</v>
      </c>
      <c r="T437" s="280" t="s">
        <v>4204</v>
      </c>
      <c r="U437" s="278" t="s">
        <v>2635</v>
      </c>
      <c r="V437" s="278"/>
    </row>
    <row r="438" spans="1:22" s="12" customFormat="1" ht="26.25">
      <c r="A438" s="29" t="s">
        <v>982</v>
      </c>
      <c r="B438" s="29" t="s">
        <v>65</v>
      </c>
      <c r="C438" s="29" t="s">
        <v>66</v>
      </c>
      <c r="D438" s="29" t="s">
        <v>823</v>
      </c>
      <c r="E438" s="29">
        <v>303</v>
      </c>
      <c r="F438" s="29" t="s">
        <v>983</v>
      </c>
      <c r="G438" s="30" t="s">
        <v>2192</v>
      </c>
      <c r="H438" s="23" t="str">
        <f>VLOOKUP(A438,'[2]실험실 명단(원본)'!$A$4:$J$791,9,0)</f>
        <v>화학/화공</v>
      </c>
      <c r="I438" s="23">
        <f>VLOOKUP(A438,'[2]실험실 명단(원본)'!$A$4:$J$791,10,0)</f>
        <v>60.21</v>
      </c>
      <c r="J438" s="28"/>
      <c r="K438" s="43" t="s">
        <v>836</v>
      </c>
      <c r="L438" s="43" t="s">
        <v>11</v>
      </c>
      <c r="M438" s="45" t="s">
        <v>4199</v>
      </c>
      <c r="N438" s="45" t="s">
        <v>4200</v>
      </c>
      <c r="O438" s="46" t="s">
        <v>4201</v>
      </c>
      <c r="P438" s="277" t="s">
        <v>2193</v>
      </c>
      <c r="Q438" s="278" t="s">
        <v>1426</v>
      </c>
      <c r="R438" s="281" t="s">
        <v>4205</v>
      </c>
      <c r="S438" s="278" t="s">
        <v>4203</v>
      </c>
      <c r="T438" s="280" t="s">
        <v>4206</v>
      </c>
      <c r="U438" s="278" t="s">
        <v>2635</v>
      </c>
      <c r="V438" s="278"/>
    </row>
    <row r="439" spans="1:22" s="12" customFormat="1" ht="26.25">
      <c r="A439" s="29" t="s">
        <v>1516</v>
      </c>
      <c r="B439" s="29" t="s">
        <v>65</v>
      </c>
      <c r="C439" s="29" t="s">
        <v>66</v>
      </c>
      <c r="D439" s="29" t="s">
        <v>823</v>
      </c>
      <c r="E439" s="29">
        <v>313</v>
      </c>
      <c r="F439" s="29" t="s">
        <v>1517</v>
      </c>
      <c r="G439" s="30" t="s">
        <v>2194</v>
      </c>
      <c r="H439" s="23" t="str">
        <f>VLOOKUP(A439,'[2]실험실 명단(원본)'!$A$4:$J$791,9,0)</f>
        <v>화학/화공</v>
      </c>
      <c r="I439" s="23" t="str">
        <f>VLOOKUP(A439,'[2]실험실 명단(원본)'!$A$4:$J$791,10,0)</f>
        <v>57.6</v>
      </c>
      <c r="J439" s="28"/>
      <c r="K439" s="43" t="s">
        <v>1518</v>
      </c>
      <c r="L439" s="43" t="s">
        <v>11</v>
      </c>
      <c r="M439" s="45" t="s">
        <v>4207</v>
      </c>
      <c r="N439" s="45" t="s">
        <v>4208</v>
      </c>
      <c r="O439" s="46" t="s">
        <v>4209</v>
      </c>
      <c r="P439" s="277" t="s">
        <v>4210</v>
      </c>
      <c r="Q439" s="278" t="s">
        <v>10</v>
      </c>
      <c r="R439" s="285" t="s">
        <v>4211</v>
      </c>
      <c r="S439" s="278" t="s">
        <v>4208</v>
      </c>
      <c r="T439" s="280" t="s">
        <v>4212</v>
      </c>
      <c r="U439" s="283" t="s">
        <v>2670</v>
      </c>
      <c r="V439" s="278"/>
    </row>
    <row r="440" spans="1:22" s="12" customFormat="1" ht="26.25">
      <c r="A440" s="29" t="s">
        <v>977</v>
      </c>
      <c r="B440" s="29" t="s">
        <v>65</v>
      </c>
      <c r="C440" s="29" t="s">
        <v>66</v>
      </c>
      <c r="D440" s="29" t="s">
        <v>823</v>
      </c>
      <c r="E440" s="29">
        <v>315</v>
      </c>
      <c r="F440" s="29" t="s">
        <v>978</v>
      </c>
      <c r="G440" s="30" t="s">
        <v>2195</v>
      </c>
      <c r="H440" s="23" t="str">
        <f>VLOOKUP(A440,'[2]실험실 명단(원본)'!$A$4:$J$791,9,0)</f>
        <v>화학/화공</v>
      </c>
      <c r="I440" s="23" t="str">
        <f>VLOOKUP(A440,'[2]실험실 명단(원본)'!$A$4:$J$791,10,0)</f>
        <v>65.52</v>
      </c>
      <c r="J440" s="28"/>
      <c r="K440" s="43" t="s">
        <v>1430</v>
      </c>
      <c r="L440" s="252" t="s">
        <v>11</v>
      </c>
      <c r="M440" s="45" t="s">
        <v>4213</v>
      </c>
      <c r="N440" s="45" t="s">
        <v>4214</v>
      </c>
      <c r="O440" s="46" t="s">
        <v>4215</v>
      </c>
      <c r="P440" s="277" t="s">
        <v>1431</v>
      </c>
      <c r="Q440" s="278" t="s">
        <v>1426</v>
      </c>
      <c r="R440" s="285" t="s">
        <v>4216</v>
      </c>
      <c r="S440" s="278" t="s">
        <v>4214</v>
      </c>
      <c r="T440" s="280" t="s">
        <v>4217</v>
      </c>
      <c r="U440" s="286" t="s">
        <v>2635</v>
      </c>
      <c r="V440" s="286"/>
    </row>
    <row r="441" spans="1:22" s="12" customFormat="1" ht="26.25">
      <c r="A441" s="29" t="s">
        <v>1513</v>
      </c>
      <c r="B441" s="29" t="s">
        <v>65</v>
      </c>
      <c r="C441" s="29" t="s">
        <v>66</v>
      </c>
      <c r="D441" s="29" t="s">
        <v>823</v>
      </c>
      <c r="E441" s="29">
        <v>316</v>
      </c>
      <c r="F441" s="29" t="s">
        <v>1514</v>
      </c>
      <c r="G441" s="30" t="s">
        <v>2196</v>
      </c>
      <c r="H441" s="23" t="str">
        <f>VLOOKUP(A441,'[2]실험실 명단(원본)'!$A$4:$J$791,9,0)</f>
        <v>화학/화공</v>
      </c>
      <c r="I441" s="23" t="str">
        <f>VLOOKUP(A441,'[2]실험실 명단(원본)'!$A$4:$J$791,10,0)</f>
        <v>101.16</v>
      </c>
      <c r="J441" s="28"/>
      <c r="K441" s="49" t="s">
        <v>1515</v>
      </c>
      <c r="L441" s="43" t="s">
        <v>11</v>
      </c>
      <c r="M441" s="45" t="s">
        <v>4194</v>
      </c>
      <c r="N441" s="45" t="s">
        <v>4195</v>
      </c>
      <c r="O441" s="46" t="s">
        <v>4196</v>
      </c>
      <c r="P441" s="277" t="s">
        <v>2190</v>
      </c>
      <c r="Q441" s="278" t="s">
        <v>1426</v>
      </c>
      <c r="R441" s="281" t="s">
        <v>4197</v>
      </c>
      <c r="S441" s="278" t="s">
        <v>4195</v>
      </c>
      <c r="T441" s="280" t="s">
        <v>4198</v>
      </c>
      <c r="U441" s="278" t="s">
        <v>2635</v>
      </c>
      <c r="V441" s="278"/>
    </row>
    <row r="442" spans="1:22" s="12" customFormat="1" ht="26.25">
      <c r="A442" s="29" t="s">
        <v>974</v>
      </c>
      <c r="B442" s="29" t="s">
        <v>65</v>
      </c>
      <c r="C442" s="29" t="s">
        <v>66</v>
      </c>
      <c r="D442" s="29" t="s">
        <v>823</v>
      </c>
      <c r="E442" s="29">
        <v>317</v>
      </c>
      <c r="F442" s="29" t="s">
        <v>975</v>
      </c>
      <c r="G442" s="30" t="s">
        <v>2197</v>
      </c>
      <c r="H442" s="23" t="str">
        <f>VLOOKUP(A442,'[2]실험실 명단(원본)'!$A$4:$J$791,9,0)</f>
        <v>화학/화공</v>
      </c>
      <c r="I442" s="23" t="str">
        <f>VLOOKUP(A442,'[2]실험실 명단(원본)'!$A$4:$J$791,10,0)</f>
        <v>96.84</v>
      </c>
      <c r="J442" s="28"/>
      <c r="K442" s="43" t="s">
        <v>976</v>
      </c>
      <c r="L442" s="43" t="s">
        <v>11</v>
      </c>
      <c r="M442" s="45" t="s">
        <v>4218</v>
      </c>
      <c r="N442" s="45" t="s">
        <v>4219</v>
      </c>
      <c r="O442" s="46" t="s">
        <v>4220</v>
      </c>
      <c r="P442" s="277" t="s">
        <v>1656</v>
      </c>
      <c r="Q442" s="278" t="s">
        <v>10</v>
      </c>
      <c r="R442" s="285" t="s">
        <v>4221</v>
      </c>
      <c r="S442" s="278" t="s">
        <v>4222</v>
      </c>
      <c r="T442" s="280" t="s">
        <v>4223</v>
      </c>
      <c r="U442" s="278" t="s">
        <v>2635</v>
      </c>
      <c r="V442" s="278"/>
    </row>
    <row r="443" spans="1:22" s="12" customFormat="1" ht="26.25">
      <c r="A443" s="29" t="s">
        <v>972</v>
      </c>
      <c r="B443" s="29" t="s">
        <v>65</v>
      </c>
      <c r="C443" s="29" t="s">
        <v>66</v>
      </c>
      <c r="D443" s="29" t="s">
        <v>823</v>
      </c>
      <c r="E443" s="29">
        <v>318</v>
      </c>
      <c r="F443" s="29" t="s">
        <v>973</v>
      </c>
      <c r="G443" s="30" t="s">
        <v>2198</v>
      </c>
      <c r="H443" s="23" t="str">
        <f>VLOOKUP(A443,'[2]실험실 명단(원본)'!$A$4:$J$791,9,0)</f>
        <v>화학/화공</v>
      </c>
      <c r="I443" s="23" t="str">
        <f>VLOOKUP(A443,'[2]실험실 명단(원본)'!$A$4:$J$791,10,0)</f>
        <v>100.8</v>
      </c>
      <c r="J443" s="28"/>
      <c r="K443" s="43" t="s">
        <v>962</v>
      </c>
      <c r="L443" s="43" t="s">
        <v>11</v>
      </c>
      <c r="M443" s="45" t="s">
        <v>4189</v>
      </c>
      <c r="N443" s="45" t="s">
        <v>4190</v>
      </c>
      <c r="O443" s="46" t="s">
        <v>4191</v>
      </c>
      <c r="P443" s="277" t="s">
        <v>4185</v>
      </c>
      <c r="Q443" s="278" t="s">
        <v>1426</v>
      </c>
      <c r="R443" s="278" t="s">
        <v>4186</v>
      </c>
      <c r="S443" s="278" t="s">
        <v>4187</v>
      </c>
      <c r="T443" s="280" t="s">
        <v>4188</v>
      </c>
      <c r="U443" s="283" t="s">
        <v>2670</v>
      </c>
      <c r="V443" s="284"/>
    </row>
    <row r="444" spans="1:22" s="12" customFormat="1" ht="26.25">
      <c r="A444" s="29" t="s">
        <v>970</v>
      </c>
      <c r="B444" s="29" t="s">
        <v>65</v>
      </c>
      <c r="C444" s="29" t="s">
        <v>66</v>
      </c>
      <c r="D444" s="29" t="s">
        <v>823</v>
      </c>
      <c r="E444" s="29">
        <v>319</v>
      </c>
      <c r="F444" s="29" t="s">
        <v>971</v>
      </c>
      <c r="G444" s="30" t="s">
        <v>2199</v>
      </c>
      <c r="H444" s="23" t="str">
        <f>VLOOKUP(A444,'[2]실험실 명단(원본)'!$A$4:$J$791,9,0)</f>
        <v>화학/화공</v>
      </c>
      <c r="I444" s="23" t="str">
        <f>VLOOKUP(A444,'[2]실험실 명단(원본)'!$A$4:$J$791,10,0)</f>
        <v>68.22</v>
      </c>
      <c r="J444" s="28"/>
      <c r="K444" s="43" t="s">
        <v>968</v>
      </c>
      <c r="L444" s="43" t="s">
        <v>11</v>
      </c>
      <c r="M444" s="45" t="s">
        <v>4182</v>
      </c>
      <c r="N444" s="45" t="s">
        <v>4183</v>
      </c>
      <c r="O444" s="46" t="s">
        <v>4184</v>
      </c>
      <c r="P444" s="277" t="s">
        <v>969</v>
      </c>
      <c r="Q444" s="278" t="s">
        <v>1426</v>
      </c>
      <c r="R444" s="285" t="s">
        <v>4224</v>
      </c>
      <c r="S444" s="278" t="s">
        <v>4225</v>
      </c>
      <c r="T444" s="280" t="s">
        <v>4226</v>
      </c>
      <c r="U444" s="278" t="s">
        <v>2635</v>
      </c>
      <c r="V444" s="278"/>
    </row>
    <row r="445" spans="1:22" s="12" customFormat="1" ht="26.25">
      <c r="A445" s="29" t="s">
        <v>966</v>
      </c>
      <c r="B445" s="29" t="s">
        <v>65</v>
      </c>
      <c r="C445" s="29" t="s">
        <v>66</v>
      </c>
      <c r="D445" s="29" t="s">
        <v>823</v>
      </c>
      <c r="E445" s="29">
        <v>320</v>
      </c>
      <c r="F445" s="29" t="s">
        <v>967</v>
      </c>
      <c r="G445" s="30" t="s">
        <v>2200</v>
      </c>
      <c r="H445" s="23" t="str">
        <f>VLOOKUP(A445,'[2]실험실 명단(원본)'!$A$4:$J$791,9,0)</f>
        <v>화학/화공</v>
      </c>
      <c r="I445" s="23" t="str">
        <f>VLOOKUP(A445,'[2]실험실 명단(원본)'!$A$4:$J$791,10,0)</f>
        <v>28.8</v>
      </c>
      <c r="J445" s="28"/>
      <c r="K445" s="43" t="s">
        <v>968</v>
      </c>
      <c r="L445" s="43" t="s">
        <v>11</v>
      </c>
      <c r="M445" s="45" t="s">
        <v>4182</v>
      </c>
      <c r="N445" s="45" t="s">
        <v>4183</v>
      </c>
      <c r="O445" s="46" t="s">
        <v>4184</v>
      </c>
      <c r="P445" s="277" t="s">
        <v>969</v>
      </c>
      <c r="Q445" s="278" t="s">
        <v>1426</v>
      </c>
      <c r="R445" s="285" t="s">
        <v>4224</v>
      </c>
      <c r="S445" s="278" t="s">
        <v>4225</v>
      </c>
      <c r="T445" s="280" t="s">
        <v>4226</v>
      </c>
      <c r="U445" s="278" t="s">
        <v>2635</v>
      </c>
      <c r="V445" s="278"/>
    </row>
    <row r="446" spans="1:22" s="12" customFormat="1" ht="26.25">
      <c r="A446" s="29" t="s">
        <v>1443</v>
      </c>
      <c r="B446" s="29" t="s">
        <v>65</v>
      </c>
      <c r="C446" s="29" t="s">
        <v>66</v>
      </c>
      <c r="D446" s="29" t="s">
        <v>823</v>
      </c>
      <c r="E446" s="29">
        <v>321</v>
      </c>
      <c r="F446" s="29" t="s">
        <v>1444</v>
      </c>
      <c r="G446" s="30" t="s">
        <v>2201</v>
      </c>
      <c r="H446" s="23" t="str">
        <f>VLOOKUP(A446,'[2]실험실 명단(원본)'!$A$4:$J$791,9,0)</f>
        <v>화학/화공</v>
      </c>
      <c r="I446" s="23" t="str">
        <f>VLOOKUP(A446,'[2]실험실 명단(원본)'!$A$4:$J$791,10,0)</f>
        <v>100.26</v>
      </c>
      <c r="J446" s="28"/>
      <c r="K446" s="43" t="s">
        <v>962</v>
      </c>
      <c r="L446" s="43" t="s">
        <v>11</v>
      </c>
      <c r="M446" s="45" t="s">
        <v>4189</v>
      </c>
      <c r="N446" s="45" t="s">
        <v>4190</v>
      </c>
      <c r="O446" s="46" t="s">
        <v>4191</v>
      </c>
      <c r="P446" s="277" t="s">
        <v>4185</v>
      </c>
      <c r="Q446" s="278" t="s">
        <v>1426</v>
      </c>
      <c r="R446" s="278" t="s">
        <v>4186</v>
      </c>
      <c r="S446" s="278" t="s">
        <v>4187</v>
      </c>
      <c r="T446" s="280" t="s">
        <v>4188</v>
      </c>
      <c r="U446" s="283" t="s">
        <v>2670</v>
      </c>
      <c r="V446" s="284"/>
    </row>
    <row r="447" spans="1:22" s="12" customFormat="1" ht="26.25">
      <c r="A447" s="29" t="s">
        <v>960</v>
      </c>
      <c r="B447" s="29" t="s">
        <v>65</v>
      </c>
      <c r="C447" s="29" t="s">
        <v>66</v>
      </c>
      <c r="D447" s="29" t="s">
        <v>823</v>
      </c>
      <c r="E447" s="29">
        <v>322</v>
      </c>
      <c r="F447" s="29" t="s">
        <v>961</v>
      </c>
      <c r="G447" s="30" t="s">
        <v>2202</v>
      </c>
      <c r="H447" s="23" t="str">
        <f>VLOOKUP(A447,'[2]실험실 명단(원본)'!$A$4:$J$791,9,0)</f>
        <v>화학/화공</v>
      </c>
      <c r="I447" s="23" t="str">
        <f>VLOOKUP(A447,'[2]실험실 명단(원본)'!$A$4:$J$791,10,0)</f>
        <v>28.8</v>
      </c>
      <c r="J447" s="28"/>
      <c r="K447" s="43" t="s">
        <v>962</v>
      </c>
      <c r="L447" s="43" t="s">
        <v>11</v>
      </c>
      <c r="M447" s="45" t="s">
        <v>4189</v>
      </c>
      <c r="N447" s="45" t="s">
        <v>4190</v>
      </c>
      <c r="O447" s="46" t="s">
        <v>4191</v>
      </c>
      <c r="P447" s="277" t="s">
        <v>4185</v>
      </c>
      <c r="Q447" s="278" t="s">
        <v>1426</v>
      </c>
      <c r="R447" s="278" t="s">
        <v>4186</v>
      </c>
      <c r="S447" s="278" t="s">
        <v>4187</v>
      </c>
      <c r="T447" s="280" t="s">
        <v>4188</v>
      </c>
      <c r="U447" s="283" t="s">
        <v>2670</v>
      </c>
      <c r="V447" s="284"/>
    </row>
    <row r="448" spans="1:22" s="12" customFormat="1" ht="26.25">
      <c r="A448" s="29" t="s">
        <v>958</v>
      </c>
      <c r="B448" s="29" t="s">
        <v>65</v>
      </c>
      <c r="C448" s="29" t="s">
        <v>66</v>
      </c>
      <c r="D448" s="29" t="s">
        <v>823</v>
      </c>
      <c r="E448" s="29">
        <v>323</v>
      </c>
      <c r="F448" s="29" t="s">
        <v>959</v>
      </c>
      <c r="G448" s="30" t="s">
        <v>2203</v>
      </c>
      <c r="H448" s="23" t="str">
        <f>VLOOKUP(A448,'[2]실험실 명단(원본)'!$A$4:$J$791,9,0)</f>
        <v>화학/화공</v>
      </c>
      <c r="I448" s="23" t="str">
        <f>VLOOKUP(A448,'[2]실험실 명단(원본)'!$A$4:$J$791,10,0)</f>
        <v>28.8</v>
      </c>
      <c r="J448" s="28"/>
      <c r="K448" s="43" t="s">
        <v>957</v>
      </c>
      <c r="L448" s="43" t="s">
        <v>11</v>
      </c>
      <c r="M448" s="45" t="s">
        <v>4227</v>
      </c>
      <c r="N448" s="45" t="s">
        <v>4228</v>
      </c>
      <c r="O448" s="46" t="s">
        <v>4229</v>
      </c>
      <c r="P448" s="277" t="s">
        <v>2204</v>
      </c>
      <c r="Q448" s="278" t="s">
        <v>1426</v>
      </c>
      <c r="R448" s="279" t="s">
        <v>4230</v>
      </c>
      <c r="S448" s="278" t="s">
        <v>4231</v>
      </c>
      <c r="T448" s="280" t="s">
        <v>4232</v>
      </c>
      <c r="U448" s="278" t="s">
        <v>2635</v>
      </c>
      <c r="V448" s="278"/>
    </row>
    <row r="449" spans="1:22" s="12" customFormat="1" ht="26.25">
      <c r="A449" s="29" t="s">
        <v>956</v>
      </c>
      <c r="B449" s="29" t="s">
        <v>65</v>
      </c>
      <c r="C449" s="29" t="s">
        <v>66</v>
      </c>
      <c r="D449" s="29" t="s">
        <v>823</v>
      </c>
      <c r="E449" s="29">
        <v>324</v>
      </c>
      <c r="F449" s="29" t="s">
        <v>4233</v>
      </c>
      <c r="G449" s="30" t="s">
        <v>2205</v>
      </c>
      <c r="H449" s="23" t="str">
        <f>VLOOKUP(A449,'[2]실험실 명단(원본)'!$A$4:$J$791,9,0)</f>
        <v>화학/화공</v>
      </c>
      <c r="I449" s="23" t="str">
        <f>VLOOKUP(A449,'[2]실험실 명단(원본)'!$A$4:$J$791,10,0)</f>
        <v>98.46</v>
      </c>
      <c r="J449" s="28"/>
      <c r="K449" s="43" t="s">
        <v>957</v>
      </c>
      <c r="L449" s="43" t="s">
        <v>11</v>
      </c>
      <c r="M449" s="45" t="s">
        <v>4227</v>
      </c>
      <c r="N449" s="45" t="s">
        <v>4228</v>
      </c>
      <c r="O449" s="46" t="s">
        <v>4229</v>
      </c>
      <c r="P449" s="277" t="s">
        <v>2204</v>
      </c>
      <c r="Q449" s="278" t="s">
        <v>1426</v>
      </c>
      <c r="R449" s="279" t="s">
        <v>4230</v>
      </c>
      <c r="S449" s="278" t="s">
        <v>4231</v>
      </c>
      <c r="T449" s="280" t="s">
        <v>4232</v>
      </c>
      <c r="U449" s="278" t="s">
        <v>2635</v>
      </c>
      <c r="V449" s="278"/>
    </row>
    <row r="450" spans="1:22" s="12" customFormat="1" ht="26.25">
      <c r="A450" s="29" t="s">
        <v>953</v>
      </c>
      <c r="B450" s="29" t="s">
        <v>65</v>
      </c>
      <c r="C450" s="29" t="s">
        <v>66</v>
      </c>
      <c r="D450" s="29" t="s">
        <v>823</v>
      </c>
      <c r="E450" s="29">
        <v>325</v>
      </c>
      <c r="F450" s="29" t="s">
        <v>954</v>
      </c>
      <c r="G450" s="30" t="s">
        <v>2206</v>
      </c>
      <c r="H450" s="23" t="str">
        <f>VLOOKUP(A450,'[2]실험실 명단(원본)'!$A$4:$J$791,9,0)</f>
        <v>화학/화공</v>
      </c>
      <c r="I450" s="23" t="str">
        <f>VLOOKUP(A450,'[2]실험실 명단(원본)'!$A$4:$J$791,10,0)</f>
        <v>100.98</v>
      </c>
      <c r="J450" s="28"/>
      <c r="K450" s="43" t="s">
        <v>955</v>
      </c>
      <c r="L450" s="43" t="s">
        <v>11</v>
      </c>
      <c r="M450" s="45" t="s">
        <v>4234</v>
      </c>
      <c r="N450" s="45" t="s">
        <v>4235</v>
      </c>
      <c r="O450" s="46" t="s">
        <v>4236</v>
      </c>
      <c r="P450" s="277" t="s">
        <v>2207</v>
      </c>
      <c r="Q450" s="278" t="s">
        <v>10</v>
      </c>
      <c r="R450" s="278" t="s">
        <v>4237</v>
      </c>
      <c r="S450" s="278" t="s">
        <v>4238</v>
      </c>
      <c r="T450" s="280" t="s">
        <v>4239</v>
      </c>
      <c r="U450" s="278" t="s">
        <v>2635</v>
      </c>
      <c r="V450" s="278"/>
    </row>
    <row r="451" spans="1:22" s="12" customFormat="1" ht="26.25">
      <c r="A451" s="29" t="s">
        <v>951</v>
      </c>
      <c r="B451" s="29" t="s">
        <v>65</v>
      </c>
      <c r="C451" s="29" t="s">
        <v>66</v>
      </c>
      <c r="D451" s="29" t="s">
        <v>823</v>
      </c>
      <c r="E451" s="29">
        <v>328</v>
      </c>
      <c r="F451" s="29" t="s">
        <v>1655</v>
      </c>
      <c r="G451" s="30" t="s">
        <v>2208</v>
      </c>
      <c r="H451" s="23" t="str">
        <f>VLOOKUP(A451,'[2]실험실 명단(원본)'!$A$4:$J$791,9,0)</f>
        <v>화학/화공</v>
      </c>
      <c r="I451" s="23" t="str">
        <f>VLOOKUP(A451,'[2]실험실 명단(원본)'!$A$4:$J$791,10,0)</f>
        <v>68.72</v>
      </c>
      <c r="J451" s="28"/>
      <c r="K451" s="43" t="s">
        <v>952</v>
      </c>
      <c r="L451" s="43" t="s">
        <v>11</v>
      </c>
      <c r="M451" s="45" t="s">
        <v>4240</v>
      </c>
      <c r="N451" s="45" t="s">
        <v>4241</v>
      </c>
      <c r="O451" s="46" t="s">
        <v>4242</v>
      </c>
      <c r="P451" s="277" t="s">
        <v>2209</v>
      </c>
      <c r="Q451" s="278" t="s">
        <v>10</v>
      </c>
      <c r="R451" s="279" t="s">
        <v>4243</v>
      </c>
      <c r="S451" s="278" t="s">
        <v>4244</v>
      </c>
      <c r="T451" s="280" t="s">
        <v>4245</v>
      </c>
      <c r="U451" s="278" t="s">
        <v>2635</v>
      </c>
      <c r="V451" s="278"/>
    </row>
    <row r="452" spans="1:22" s="12" customFormat="1" ht="26.25">
      <c r="A452" s="29" t="s">
        <v>4246</v>
      </c>
      <c r="B452" s="29" t="s">
        <v>65</v>
      </c>
      <c r="C452" s="36" t="s">
        <v>66</v>
      </c>
      <c r="D452" s="29" t="s">
        <v>823</v>
      </c>
      <c r="E452" s="29">
        <v>330</v>
      </c>
      <c r="F452" s="36" t="s">
        <v>4247</v>
      </c>
      <c r="G452" s="30" t="s">
        <v>4248</v>
      </c>
      <c r="H452" s="23" t="str">
        <f>VLOOKUP(A452,'[2]실험실 명단(원본)'!$A$4:$J$791,9,0)</f>
        <v>화학/화공</v>
      </c>
      <c r="I452" s="23"/>
      <c r="J452" s="28"/>
      <c r="K452" s="43" t="s">
        <v>4249</v>
      </c>
      <c r="L452" s="43" t="s">
        <v>11</v>
      </c>
      <c r="M452" s="44" t="s">
        <v>4250</v>
      </c>
      <c r="N452" s="45" t="s">
        <v>4251</v>
      </c>
      <c r="O452" s="46" t="s">
        <v>4252</v>
      </c>
      <c r="P452" s="277" t="s">
        <v>4253</v>
      </c>
      <c r="Q452" s="278" t="s">
        <v>10</v>
      </c>
      <c r="R452" s="279" t="s">
        <v>4254</v>
      </c>
      <c r="S452" s="278" t="s">
        <v>4251</v>
      </c>
      <c r="T452" s="280" t="s">
        <v>4255</v>
      </c>
      <c r="U452" s="287" t="s">
        <v>2630</v>
      </c>
      <c r="V452" s="278"/>
    </row>
    <row r="453" spans="1:22" s="12" customFormat="1" ht="26.25">
      <c r="A453" s="29" t="s">
        <v>4256</v>
      </c>
      <c r="B453" s="29" t="s">
        <v>65</v>
      </c>
      <c r="C453" s="36" t="s">
        <v>66</v>
      </c>
      <c r="D453" s="29" t="s">
        <v>823</v>
      </c>
      <c r="E453" s="29">
        <v>331</v>
      </c>
      <c r="F453" s="36" t="s">
        <v>4257</v>
      </c>
      <c r="G453" s="30" t="s">
        <v>4258</v>
      </c>
      <c r="H453" s="23" t="str">
        <f>VLOOKUP(A453,'[2]실험실 명단(원본)'!$A$4:$J$791,9,0)</f>
        <v>화학/화공</v>
      </c>
      <c r="I453" s="23"/>
      <c r="J453" s="28"/>
      <c r="K453" s="43" t="s">
        <v>4259</v>
      </c>
      <c r="L453" s="43" t="s">
        <v>11</v>
      </c>
      <c r="M453" s="44" t="s">
        <v>4260</v>
      </c>
      <c r="N453" s="45" t="s">
        <v>4261</v>
      </c>
      <c r="O453" s="46" t="s">
        <v>4262</v>
      </c>
      <c r="P453" s="277" t="s">
        <v>4263</v>
      </c>
      <c r="Q453" s="288" t="s">
        <v>37</v>
      </c>
      <c r="R453" s="279" t="s">
        <v>4264</v>
      </c>
      <c r="S453" s="278" t="s">
        <v>4261</v>
      </c>
      <c r="T453" s="280" t="s">
        <v>4265</v>
      </c>
      <c r="U453" s="287" t="s">
        <v>2630</v>
      </c>
      <c r="V453" s="278"/>
    </row>
    <row r="454" spans="1:22" s="12" customFormat="1" ht="26.25">
      <c r="A454" s="29" t="s">
        <v>948</v>
      </c>
      <c r="B454" s="29" t="s">
        <v>65</v>
      </c>
      <c r="C454" s="29" t="s">
        <v>851</v>
      </c>
      <c r="D454" s="29" t="s">
        <v>823</v>
      </c>
      <c r="E454" s="29">
        <v>402</v>
      </c>
      <c r="F454" s="29" t="s">
        <v>949</v>
      </c>
      <c r="G454" s="30" t="s">
        <v>2210</v>
      </c>
      <c r="H454" s="23" t="str">
        <f>VLOOKUP(A454,'[2]실험실 명단(원본)'!$A$4:$J$791,9,0)</f>
        <v>기계/물리</v>
      </c>
      <c r="I454" s="23" t="str">
        <f>VLOOKUP(A454,'[2]실험실 명단(원본)'!$A$4:$J$791,10,0)</f>
        <v>90.45</v>
      </c>
      <c r="J454" s="23"/>
      <c r="K454" s="159" t="s">
        <v>950</v>
      </c>
      <c r="L454" s="25" t="s">
        <v>11</v>
      </c>
      <c r="M454" s="26" t="s">
        <v>4266</v>
      </c>
      <c r="N454" s="264" t="s">
        <v>4267</v>
      </c>
      <c r="O454" s="266" t="s">
        <v>4268</v>
      </c>
      <c r="P454" s="264" t="s">
        <v>2211</v>
      </c>
      <c r="Q454" s="25" t="s">
        <v>10</v>
      </c>
      <c r="R454" s="262" t="s">
        <v>4269</v>
      </c>
      <c r="S454" s="264" t="s">
        <v>4270</v>
      </c>
      <c r="T454" s="266" t="s">
        <v>4271</v>
      </c>
      <c r="U454" s="263" t="s">
        <v>2635</v>
      </c>
      <c r="V454" s="264"/>
    </row>
    <row r="455" spans="1:22" s="12" customFormat="1" ht="26.25">
      <c r="A455" s="29" t="s">
        <v>946</v>
      </c>
      <c r="B455" s="29" t="s">
        <v>65</v>
      </c>
      <c r="C455" s="29" t="s">
        <v>851</v>
      </c>
      <c r="D455" s="29" t="s">
        <v>823</v>
      </c>
      <c r="E455" s="29">
        <v>421</v>
      </c>
      <c r="F455" s="29" t="s">
        <v>947</v>
      </c>
      <c r="G455" s="30" t="s">
        <v>2212</v>
      </c>
      <c r="H455" s="23" t="str">
        <f>VLOOKUP(A455,'[2]실험실 명단(원본)'!$A$4:$J$791,9,0)</f>
        <v>기계/물리</v>
      </c>
      <c r="I455" s="23" t="str">
        <f>VLOOKUP(A455,'[2]실험실 명단(원본)'!$A$4:$J$791,10,0)</f>
        <v>28.8</v>
      </c>
      <c r="J455" s="23"/>
      <c r="K455" s="159" t="s">
        <v>945</v>
      </c>
      <c r="L455" s="25" t="s">
        <v>11</v>
      </c>
      <c r="M455" s="26" t="s">
        <v>4272</v>
      </c>
      <c r="N455" s="264" t="s">
        <v>4273</v>
      </c>
      <c r="O455" s="266" t="s">
        <v>4274</v>
      </c>
      <c r="P455" s="264" t="s">
        <v>945</v>
      </c>
      <c r="Q455" s="25" t="s">
        <v>13</v>
      </c>
      <c r="R455" s="262" t="s">
        <v>4272</v>
      </c>
      <c r="S455" s="264" t="s">
        <v>4275</v>
      </c>
      <c r="T455" s="266" t="s">
        <v>4274</v>
      </c>
      <c r="U455" s="263" t="s">
        <v>2635</v>
      </c>
      <c r="V455" s="264"/>
    </row>
    <row r="456" spans="1:22" s="12" customFormat="1" ht="26.25">
      <c r="A456" s="29" t="s">
        <v>943</v>
      </c>
      <c r="B456" s="29" t="s">
        <v>65</v>
      </c>
      <c r="C456" s="29" t="s">
        <v>851</v>
      </c>
      <c r="D456" s="29" t="s">
        <v>823</v>
      </c>
      <c r="E456" s="29">
        <v>439</v>
      </c>
      <c r="F456" s="29" t="s">
        <v>944</v>
      </c>
      <c r="G456" s="30" t="s">
        <v>2213</v>
      </c>
      <c r="H456" s="23" t="str">
        <f>VLOOKUP(A456,'[2]실험실 명단(원본)'!$A$4:$J$791,9,0)</f>
        <v>기계/물리</v>
      </c>
      <c r="I456" s="23" t="str">
        <f>VLOOKUP(A456,'[2]실험실 명단(원본)'!$A$4:$J$791,10,0)</f>
        <v>115.2</v>
      </c>
      <c r="J456" s="23"/>
      <c r="K456" s="55" t="s">
        <v>1021</v>
      </c>
      <c r="L456" s="32" t="s">
        <v>11</v>
      </c>
      <c r="M456" s="33" t="s">
        <v>4157</v>
      </c>
      <c r="N456" s="57" t="s">
        <v>4158</v>
      </c>
      <c r="O456" s="67" t="s">
        <v>4159</v>
      </c>
      <c r="P456" s="57" t="s">
        <v>2166</v>
      </c>
      <c r="Q456" s="32" t="s">
        <v>10</v>
      </c>
      <c r="R456" s="124" t="s">
        <v>4160</v>
      </c>
      <c r="S456" s="57" t="s">
        <v>4276</v>
      </c>
      <c r="T456" s="67" t="s">
        <v>4161</v>
      </c>
      <c r="U456" s="34" t="s">
        <v>2635</v>
      </c>
      <c r="V456" s="264"/>
    </row>
    <row r="457" spans="1:22" s="12" customFormat="1" ht="26.25">
      <c r="A457" s="29" t="s">
        <v>940</v>
      </c>
      <c r="B457" s="29" t="s">
        <v>65</v>
      </c>
      <c r="C457" s="29" t="s">
        <v>851</v>
      </c>
      <c r="D457" s="29" t="s">
        <v>823</v>
      </c>
      <c r="E457" s="29">
        <v>443</v>
      </c>
      <c r="F457" s="29" t="s">
        <v>941</v>
      </c>
      <c r="G457" s="30" t="s">
        <v>2214</v>
      </c>
      <c r="H457" s="23" t="str">
        <f>VLOOKUP(A457,'[2]실험실 명단(원본)'!$A$4:$J$791,9,0)</f>
        <v>기계/물리</v>
      </c>
      <c r="I457" s="23" t="str">
        <f>VLOOKUP(A457,'[2]실험실 명단(원본)'!$A$4:$J$791,10,0)</f>
        <v>57.6</v>
      </c>
      <c r="J457" s="23"/>
      <c r="K457" s="159" t="s">
        <v>942</v>
      </c>
      <c r="L457" s="25" t="s">
        <v>11</v>
      </c>
      <c r="M457" s="289" t="s">
        <v>4144</v>
      </c>
      <c r="N457" s="264" t="s">
        <v>4277</v>
      </c>
      <c r="O457" s="290" t="s">
        <v>4278</v>
      </c>
      <c r="P457" s="264" t="s">
        <v>2215</v>
      </c>
      <c r="Q457" s="25" t="s">
        <v>10</v>
      </c>
      <c r="R457" s="291" t="s">
        <v>4279</v>
      </c>
      <c r="S457" s="264" t="s">
        <v>4280</v>
      </c>
      <c r="T457" s="266" t="s">
        <v>4281</v>
      </c>
      <c r="U457" s="263" t="s">
        <v>2635</v>
      </c>
      <c r="V457" s="264"/>
    </row>
    <row r="458" spans="1:22" s="12" customFormat="1" ht="26.25">
      <c r="A458" s="29" t="s">
        <v>938</v>
      </c>
      <c r="B458" s="29" t="s">
        <v>65</v>
      </c>
      <c r="C458" s="29" t="s">
        <v>851</v>
      </c>
      <c r="D458" s="29" t="s">
        <v>823</v>
      </c>
      <c r="E458" s="29">
        <v>454</v>
      </c>
      <c r="F458" s="29" t="s">
        <v>939</v>
      </c>
      <c r="G458" s="30" t="s">
        <v>2216</v>
      </c>
      <c r="H458" s="23" t="str">
        <f>VLOOKUP(A458,'[2]실험실 명단(원본)'!$A$4:$J$791,9,0)</f>
        <v>기계/물리</v>
      </c>
      <c r="I458" s="23" t="str">
        <f>VLOOKUP(A458,'[2]실험실 명단(원본)'!$A$4:$J$791,10,0)</f>
        <v>95.28</v>
      </c>
      <c r="J458" s="23"/>
      <c r="K458" s="260" t="s">
        <v>2178</v>
      </c>
      <c r="L458" s="260" t="s">
        <v>11</v>
      </c>
      <c r="M458" s="292" t="s">
        <v>4174</v>
      </c>
      <c r="N458" s="258" t="s">
        <v>4175</v>
      </c>
      <c r="O458" s="261" t="s">
        <v>4176</v>
      </c>
      <c r="P458" s="258" t="s">
        <v>4177</v>
      </c>
      <c r="Q458" s="260" t="s">
        <v>23</v>
      </c>
      <c r="R458" s="293" t="s">
        <v>4178</v>
      </c>
      <c r="S458" s="258" t="s">
        <v>4175</v>
      </c>
      <c r="T458" s="261" t="s">
        <v>4179</v>
      </c>
      <c r="U458" s="263" t="s">
        <v>2670</v>
      </c>
      <c r="V458" s="264"/>
    </row>
    <row r="459" spans="1:22" s="12" customFormat="1" ht="26.25">
      <c r="A459" s="29" t="s">
        <v>935</v>
      </c>
      <c r="B459" s="29" t="s">
        <v>65</v>
      </c>
      <c r="C459" s="29" t="s">
        <v>851</v>
      </c>
      <c r="D459" s="29" t="s">
        <v>823</v>
      </c>
      <c r="E459" s="29">
        <v>455</v>
      </c>
      <c r="F459" s="29" t="s">
        <v>936</v>
      </c>
      <c r="G459" s="30" t="s">
        <v>2217</v>
      </c>
      <c r="H459" s="23" t="str">
        <f>VLOOKUP(A459,'[2]실험실 명단(원본)'!$A$4:$J$791,9,0)</f>
        <v>기계/물리</v>
      </c>
      <c r="I459" s="23" t="str">
        <f>VLOOKUP(A459,'[2]실험실 명단(원본)'!$A$4:$J$791,10,0)</f>
        <v>99.71</v>
      </c>
      <c r="J459" s="23"/>
      <c r="K459" s="260" t="s">
        <v>2178</v>
      </c>
      <c r="L459" s="260" t="s">
        <v>11</v>
      </c>
      <c r="M459" s="282" t="s">
        <v>4174</v>
      </c>
      <c r="N459" s="258" t="s">
        <v>4175</v>
      </c>
      <c r="O459" s="261" t="s">
        <v>4176</v>
      </c>
      <c r="P459" s="258" t="s">
        <v>4177</v>
      </c>
      <c r="Q459" s="260" t="s">
        <v>23</v>
      </c>
      <c r="R459" s="26" t="s">
        <v>4178</v>
      </c>
      <c r="S459" s="258" t="s">
        <v>4175</v>
      </c>
      <c r="T459" s="261" t="s">
        <v>4179</v>
      </c>
      <c r="U459" s="263" t="s">
        <v>2670</v>
      </c>
      <c r="V459" s="264"/>
    </row>
    <row r="460" spans="1:22" s="12" customFormat="1" ht="26.25">
      <c r="A460" s="29" t="s">
        <v>883</v>
      </c>
      <c r="B460" s="29" t="s">
        <v>65</v>
      </c>
      <c r="C460" s="29" t="s">
        <v>66</v>
      </c>
      <c r="D460" s="29" t="s">
        <v>823</v>
      </c>
      <c r="E460" s="29">
        <v>601</v>
      </c>
      <c r="F460" s="29" t="s">
        <v>884</v>
      </c>
      <c r="G460" s="30" t="s">
        <v>2218</v>
      </c>
      <c r="H460" s="23" t="str">
        <f>VLOOKUP(A460,'[2]실험실 명단(원본)'!$A$4:$J$791,9,0)</f>
        <v>화학/화공</v>
      </c>
      <c r="I460" s="23" t="str">
        <f>VLOOKUP(A460,'[2]실험실 명단(원본)'!$A$4:$J$791,10,0)</f>
        <v>80.64</v>
      </c>
      <c r="J460" s="28"/>
      <c r="K460" s="43" t="s">
        <v>885</v>
      </c>
      <c r="L460" s="43" t="s">
        <v>11</v>
      </c>
      <c r="M460" s="45" t="s">
        <v>4168</v>
      </c>
      <c r="N460" s="45" t="s">
        <v>4169</v>
      </c>
      <c r="O460" s="46" t="s">
        <v>4170</v>
      </c>
      <c r="P460" s="277" t="s">
        <v>1650</v>
      </c>
      <c r="Q460" s="278" t="s">
        <v>1426</v>
      </c>
      <c r="R460" s="278" t="s">
        <v>4282</v>
      </c>
      <c r="S460" s="278" t="s">
        <v>4172</v>
      </c>
      <c r="T460" s="280" t="s">
        <v>4283</v>
      </c>
      <c r="U460" s="278" t="s">
        <v>2635</v>
      </c>
      <c r="V460" s="278"/>
    </row>
    <row r="461" spans="1:22" s="12" customFormat="1" ht="26.25">
      <c r="A461" s="29" t="s">
        <v>881</v>
      </c>
      <c r="B461" s="29" t="s">
        <v>65</v>
      </c>
      <c r="C461" s="29" t="s">
        <v>66</v>
      </c>
      <c r="D461" s="29" t="s">
        <v>823</v>
      </c>
      <c r="E461" s="29">
        <v>605</v>
      </c>
      <c r="F461" s="29" t="s">
        <v>882</v>
      </c>
      <c r="G461" s="30" t="s">
        <v>2219</v>
      </c>
      <c r="H461" s="23" t="str">
        <f>VLOOKUP(A461,'[2]실험실 명단(원본)'!$A$4:$J$791,9,0)</f>
        <v>화학/화공</v>
      </c>
      <c r="I461" s="23" t="str">
        <f>VLOOKUP(A461,'[2]실험실 명단(원본)'!$A$4:$J$791,10,0)</f>
        <v>39.06</v>
      </c>
      <c r="J461" s="28"/>
      <c r="K461" s="43" t="s">
        <v>874</v>
      </c>
      <c r="L461" s="43" t="s">
        <v>11</v>
      </c>
      <c r="M461" s="294" t="s">
        <v>4284</v>
      </c>
      <c r="N461" s="45" t="s">
        <v>4285</v>
      </c>
      <c r="O461" s="46" t="s">
        <v>4286</v>
      </c>
      <c r="P461" s="277" t="s">
        <v>4287</v>
      </c>
      <c r="Q461" s="278" t="s">
        <v>10</v>
      </c>
      <c r="R461" s="295" t="s">
        <v>4288</v>
      </c>
      <c r="S461" s="278" t="s">
        <v>4285</v>
      </c>
      <c r="T461" s="280" t="s">
        <v>4289</v>
      </c>
      <c r="U461" s="283" t="s">
        <v>2670</v>
      </c>
      <c r="V461" s="278"/>
    </row>
    <row r="462" spans="1:22" s="12" customFormat="1" ht="26.25">
      <c r="A462" s="29" t="s">
        <v>875</v>
      </c>
      <c r="B462" s="29" t="s">
        <v>65</v>
      </c>
      <c r="C462" s="29" t="s">
        <v>66</v>
      </c>
      <c r="D462" s="29" t="s">
        <v>823</v>
      </c>
      <c r="E462" s="29">
        <v>610</v>
      </c>
      <c r="F462" s="29" t="s">
        <v>876</v>
      </c>
      <c r="G462" s="30" t="s">
        <v>2220</v>
      </c>
      <c r="H462" s="23" t="str">
        <f>VLOOKUP(A462,'[2]실험실 명단(원본)'!$A$4:$J$791,9,0)</f>
        <v>화학/화공</v>
      </c>
      <c r="I462" s="23" t="str">
        <f>VLOOKUP(A462,'[2]실험실 명단(원본)'!$A$4:$J$791,10,0)</f>
        <v>57.6</v>
      </c>
      <c r="J462" s="28"/>
      <c r="K462" s="43" t="s">
        <v>877</v>
      </c>
      <c r="L462" s="43" t="s">
        <v>11</v>
      </c>
      <c r="M462" s="45" t="s">
        <v>4290</v>
      </c>
      <c r="N462" s="45" t="s">
        <v>4291</v>
      </c>
      <c r="O462" s="46" t="s">
        <v>4164</v>
      </c>
      <c r="P462" s="277" t="s">
        <v>2221</v>
      </c>
      <c r="Q462" s="278" t="s">
        <v>10</v>
      </c>
      <c r="R462" s="296" t="s">
        <v>4292</v>
      </c>
      <c r="S462" s="278" t="s">
        <v>4293</v>
      </c>
      <c r="T462" s="280" t="s">
        <v>4294</v>
      </c>
      <c r="U462" s="278" t="s">
        <v>2635</v>
      </c>
      <c r="V462" s="278"/>
    </row>
    <row r="463" spans="1:22" s="12" customFormat="1" ht="26.25">
      <c r="A463" s="29" t="s">
        <v>872</v>
      </c>
      <c r="B463" s="29" t="s">
        <v>65</v>
      </c>
      <c r="C463" s="29" t="s">
        <v>66</v>
      </c>
      <c r="D463" s="29" t="s">
        <v>823</v>
      </c>
      <c r="E463" s="29">
        <v>614</v>
      </c>
      <c r="F463" s="29" t="s">
        <v>873</v>
      </c>
      <c r="G463" s="30" t="s">
        <v>2222</v>
      </c>
      <c r="H463" s="23" t="str">
        <f>VLOOKUP(A463,'[2]실험실 명단(원본)'!$A$4:$J$791,9,0)</f>
        <v>화학/화공</v>
      </c>
      <c r="I463" s="23" t="str">
        <f>VLOOKUP(A463,'[2]실험실 명단(원본)'!$A$4:$J$791,10,0)</f>
        <v>57.6</v>
      </c>
      <c r="J463" s="28"/>
      <c r="K463" s="43" t="s">
        <v>874</v>
      </c>
      <c r="L463" s="43" t="s">
        <v>11</v>
      </c>
      <c r="M463" s="45" t="s">
        <v>4284</v>
      </c>
      <c r="N463" s="45" t="s">
        <v>4285</v>
      </c>
      <c r="O463" s="46" t="s">
        <v>4286</v>
      </c>
      <c r="P463" s="277" t="s">
        <v>4287</v>
      </c>
      <c r="Q463" s="278" t="s">
        <v>10</v>
      </c>
      <c r="R463" s="295" t="s">
        <v>4288</v>
      </c>
      <c r="S463" s="278" t="s">
        <v>4285</v>
      </c>
      <c r="T463" s="280" t="s">
        <v>4289</v>
      </c>
      <c r="U463" s="283" t="s">
        <v>2670</v>
      </c>
      <c r="V463" s="278"/>
    </row>
    <row r="464" spans="1:22" s="12" customFormat="1" ht="26.25">
      <c r="A464" s="29" t="s">
        <v>870</v>
      </c>
      <c r="B464" s="29" t="s">
        <v>65</v>
      </c>
      <c r="C464" s="29" t="s">
        <v>66</v>
      </c>
      <c r="D464" s="29" t="s">
        <v>823</v>
      </c>
      <c r="E464" s="29">
        <v>615</v>
      </c>
      <c r="F464" s="29" t="s">
        <v>871</v>
      </c>
      <c r="G464" s="30" t="s">
        <v>2223</v>
      </c>
      <c r="H464" s="23" t="str">
        <f>VLOOKUP(A464,'[2]실험실 명단(원본)'!$A$4:$J$791,9,0)</f>
        <v>화학/화공</v>
      </c>
      <c r="I464" s="23" t="str">
        <f>VLOOKUP(A464,'[2]실험실 명단(원본)'!$A$4:$J$791,10,0)</f>
        <v>57.6</v>
      </c>
      <c r="J464" s="28"/>
      <c r="K464" s="43" t="s">
        <v>836</v>
      </c>
      <c r="L464" s="48" t="s">
        <v>11</v>
      </c>
      <c r="M464" s="45" t="s">
        <v>4199</v>
      </c>
      <c r="N464" s="45" t="s">
        <v>4200</v>
      </c>
      <c r="O464" s="46" t="s">
        <v>4201</v>
      </c>
      <c r="P464" s="277" t="s">
        <v>2193</v>
      </c>
      <c r="Q464" s="278" t="s">
        <v>1426</v>
      </c>
      <c r="R464" s="281" t="s">
        <v>4205</v>
      </c>
      <c r="S464" s="278" t="s">
        <v>4203</v>
      </c>
      <c r="T464" s="280" t="s">
        <v>4206</v>
      </c>
      <c r="U464" s="278" t="s">
        <v>2635</v>
      </c>
      <c r="V464" s="278"/>
    </row>
    <row r="465" spans="1:22" s="12" customFormat="1" ht="26.25">
      <c r="A465" s="29" t="s">
        <v>867</v>
      </c>
      <c r="B465" s="29" t="s">
        <v>65</v>
      </c>
      <c r="C465" s="29" t="s">
        <v>66</v>
      </c>
      <c r="D465" s="29" t="s">
        <v>823</v>
      </c>
      <c r="E465" s="29">
        <v>616</v>
      </c>
      <c r="F465" s="29" t="s">
        <v>868</v>
      </c>
      <c r="G465" s="30" t="s">
        <v>2224</v>
      </c>
      <c r="H465" s="23" t="str">
        <f>VLOOKUP(A465,'[2]실험실 명단(원본)'!$A$4:$J$791,9,0)</f>
        <v>화학/화공</v>
      </c>
      <c r="I465" s="23" t="str">
        <f>VLOOKUP(A465,'[2]실험실 명단(원본)'!$A$4:$J$791,10,0)</f>
        <v>86.4</v>
      </c>
      <c r="J465" s="28"/>
      <c r="K465" s="43" t="s">
        <v>869</v>
      </c>
      <c r="L465" s="43" t="s">
        <v>11</v>
      </c>
      <c r="M465" s="45" t="s">
        <v>4295</v>
      </c>
      <c r="N465" s="45" t="s">
        <v>4296</v>
      </c>
      <c r="O465" s="46" t="s">
        <v>4297</v>
      </c>
      <c r="P465" s="277" t="s">
        <v>4298</v>
      </c>
      <c r="Q465" s="288" t="s">
        <v>37</v>
      </c>
      <c r="R465" s="279" t="s">
        <v>4299</v>
      </c>
      <c r="S465" s="278" t="s">
        <v>4300</v>
      </c>
      <c r="T465" s="280" t="s">
        <v>4301</v>
      </c>
      <c r="U465" s="283" t="s">
        <v>2670</v>
      </c>
      <c r="V465" s="278"/>
    </row>
    <row r="466" spans="1:22" s="12" customFormat="1" ht="26.25">
      <c r="A466" s="29" t="s">
        <v>864</v>
      </c>
      <c r="B466" s="29" t="s">
        <v>65</v>
      </c>
      <c r="C466" s="29" t="s">
        <v>66</v>
      </c>
      <c r="D466" s="29" t="s">
        <v>823</v>
      </c>
      <c r="E466" s="29">
        <v>619</v>
      </c>
      <c r="F466" s="29" t="s">
        <v>865</v>
      </c>
      <c r="G466" s="30" t="s">
        <v>2225</v>
      </c>
      <c r="H466" s="23" t="str">
        <f>VLOOKUP(A466,'[2]실험실 명단(원본)'!$A$4:$J$791,9,0)</f>
        <v>화학/화공</v>
      </c>
      <c r="I466" s="23" t="str">
        <f>VLOOKUP(A466,'[2]실험실 명단(원본)'!$A$4:$J$791,10,0)</f>
        <v>57.6</v>
      </c>
      <c r="J466" s="28"/>
      <c r="K466" s="43" t="s">
        <v>866</v>
      </c>
      <c r="L466" s="43" t="s">
        <v>11</v>
      </c>
      <c r="M466" s="45" t="s">
        <v>4302</v>
      </c>
      <c r="N466" s="45" t="s">
        <v>4303</v>
      </c>
      <c r="O466" s="46" t="s">
        <v>4304</v>
      </c>
      <c r="P466" s="277" t="s">
        <v>2226</v>
      </c>
      <c r="Q466" s="278" t="s">
        <v>1426</v>
      </c>
      <c r="R466" s="278" t="s">
        <v>4305</v>
      </c>
      <c r="S466" s="278" t="s">
        <v>4306</v>
      </c>
      <c r="T466" s="280" t="s">
        <v>4307</v>
      </c>
      <c r="U466" s="278" t="s">
        <v>2635</v>
      </c>
      <c r="V466" s="278"/>
    </row>
    <row r="467" spans="1:22" s="12" customFormat="1" ht="26.25">
      <c r="A467" s="29" t="s">
        <v>862</v>
      </c>
      <c r="B467" s="29" t="s">
        <v>65</v>
      </c>
      <c r="C467" s="29" t="s">
        <v>66</v>
      </c>
      <c r="D467" s="29" t="s">
        <v>823</v>
      </c>
      <c r="E467" s="29">
        <v>621</v>
      </c>
      <c r="F467" s="29" t="s">
        <v>863</v>
      </c>
      <c r="G467" s="30" t="s">
        <v>2227</v>
      </c>
      <c r="H467" s="23" t="str">
        <f>VLOOKUP(A467,'[2]실험실 명단(원본)'!$A$4:$J$791,9,0)</f>
        <v>화학/화공</v>
      </c>
      <c r="I467" s="23" t="str">
        <f>VLOOKUP(A467,'[2]실험실 명단(원본)'!$A$4:$J$791,10,0)</f>
        <v>57.6</v>
      </c>
      <c r="J467" s="28"/>
      <c r="K467" s="43" t="s">
        <v>68</v>
      </c>
      <c r="L467" s="43" t="s">
        <v>11</v>
      </c>
      <c r="M467" s="45" t="s">
        <v>4308</v>
      </c>
      <c r="N467" s="45" t="s">
        <v>4309</v>
      </c>
      <c r="O467" s="46" t="s">
        <v>4310</v>
      </c>
      <c r="P467" s="277" t="s">
        <v>4311</v>
      </c>
      <c r="Q467" s="278" t="s">
        <v>1426</v>
      </c>
      <c r="R467" s="278" t="s">
        <v>4312</v>
      </c>
      <c r="S467" s="278" t="s">
        <v>4313</v>
      </c>
      <c r="T467" s="280" t="s">
        <v>4314</v>
      </c>
      <c r="U467" s="283" t="s">
        <v>2670</v>
      </c>
      <c r="V467" s="278"/>
    </row>
    <row r="468" spans="1:22" s="12" customFormat="1" ht="26.25">
      <c r="A468" s="29" t="s">
        <v>860</v>
      </c>
      <c r="B468" s="29" t="s">
        <v>65</v>
      </c>
      <c r="C468" s="29" t="s">
        <v>851</v>
      </c>
      <c r="D468" s="29" t="s">
        <v>823</v>
      </c>
      <c r="E468" s="29">
        <v>623</v>
      </c>
      <c r="F468" s="29" t="s">
        <v>861</v>
      </c>
      <c r="G468" s="30" t="s">
        <v>2228</v>
      </c>
      <c r="H468" s="23" t="str">
        <f>VLOOKUP(A468,'[2]실험실 명단(원본)'!$A$4:$J$791,9,0)</f>
        <v>기계/물리</v>
      </c>
      <c r="I468" s="23" t="str">
        <f>VLOOKUP(A468,'[2]실험실 명단(원본)'!$A$4:$J$791,10,0)</f>
        <v>144</v>
      </c>
      <c r="J468" s="23"/>
      <c r="K468" s="48"/>
      <c r="L468" s="48"/>
      <c r="M468" s="297"/>
      <c r="N468" s="49"/>
      <c r="O468" s="50"/>
      <c r="P468" s="49"/>
      <c r="Q468" s="49"/>
      <c r="R468" s="254"/>
      <c r="S468" s="49"/>
      <c r="T468" s="50"/>
      <c r="U468" s="34"/>
      <c r="V468" s="264" t="s">
        <v>4315</v>
      </c>
    </row>
    <row r="469" spans="1:22" s="12" customFormat="1" ht="26.25">
      <c r="A469" s="29" t="s">
        <v>857</v>
      </c>
      <c r="B469" s="29" t="s">
        <v>65</v>
      </c>
      <c r="C469" s="29" t="s">
        <v>851</v>
      </c>
      <c r="D469" s="29" t="s">
        <v>823</v>
      </c>
      <c r="E469" s="29">
        <v>625</v>
      </c>
      <c r="F469" s="29" t="s">
        <v>858</v>
      </c>
      <c r="G469" s="30" t="s">
        <v>2229</v>
      </c>
      <c r="H469" s="23" t="str">
        <f>VLOOKUP(A469,'[2]실험실 명단(원본)'!$A$4:$J$791,9,0)</f>
        <v>기계/물리</v>
      </c>
      <c r="I469" s="23" t="str">
        <f>VLOOKUP(A469,'[2]실험실 명단(원본)'!$A$4:$J$791,10,0)</f>
        <v>57.6</v>
      </c>
      <c r="J469" s="23"/>
      <c r="K469" s="48" t="s">
        <v>859</v>
      </c>
      <c r="L469" s="48" t="s">
        <v>11</v>
      </c>
      <c r="M469" s="39" t="s">
        <v>4316</v>
      </c>
      <c r="N469" s="49" t="s">
        <v>4317</v>
      </c>
      <c r="O469" s="50" t="s">
        <v>4318</v>
      </c>
      <c r="P469" s="49" t="s">
        <v>937</v>
      </c>
      <c r="Q469" s="45" t="s">
        <v>1426</v>
      </c>
      <c r="R469" s="254" t="s">
        <v>4319</v>
      </c>
      <c r="S469" s="45" t="s">
        <v>4317</v>
      </c>
      <c r="T469" s="50" t="s">
        <v>4320</v>
      </c>
      <c r="U469" s="34" t="s">
        <v>2635</v>
      </c>
      <c r="V469" s="264"/>
    </row>
    <row r="470" spans="1:22" s="12" customFormat="1" ht="26.25">
      <c r="A470" s="29" t="s">
        <v>854</v>
      </c>
      <c r="B470" s="29" t="s">
        <v>65</v>
      </c>
      <c r="C470" s="29" t="s">
        <v>851</v>
      </c>
      <c r="D470" s="29" t="s">
        <v>823</v>
      </c>
      <c r="E470" s="29">
        <v>627</v>
      </c>
      <c r="F470" s="29" t="s">
        <v>855</v>
      </c>
      <c r="G470" s="30" t="s">
        <v>2230</v>
      </c>
      <c r="H470" s="23" t="str">
        <f>VLOOKUP(A470,'[2]실험실 명단(원본)'!$A$4:$J$791,9,0)</f>
        <v>기계/물리</v>
      </c>
      <c r="I470" s="23" t="str">
        <f>VLOOKUP(A470,'[2]실험실 명단(원본)'!$A$4:$J$791,10,0)</f>
        <v>28.8</v>
      </c>
      <c r="J470" s="23"/>
      <c r="K470" s="55" t="s">
        <v>856</v>
      </c>
      <c r="L470" s="32" t="s">
        <v>11</v>
      </c>
      <c r="M470" s="33" t="s">
        <v>4321</v>
      </c>
      <c r="N470" s="57" t="s">
        <v>4322</v>
      </c>
      <c r="O470" s="67" t="s">
        <v>4323</v>
      </c>
      <c r="P470" s="57" t="s">
        <v>1648</v>
      </c>
      <c r="Q470" s="32" t="s">
        <v>1426</v>
      </c>
      <c r="R470" s="124" t="s">
        <v>4324</v>
      </c>
      <c r="S470" s="57" t="s">
        <v>4325</v>
      </c>
      <c r="T470" s="67" t="s">
        <v>4326</v>
      </c>
      <c r="U470" s="34" t="s">
        <v>2635</v>
      </c>
      <c r="V470" s="264"/>
    </row>
    <row r="471" spans="1:22" s="12" customFormat="1" ht="26.25">
      <c r="A471" s="29" t="s">
        <v>850</v>
      </c>
      <c r="B471" s="29" t="s">
        <v>65</v>
      </c>
      <c r="C471" s="29" t="s">
        <v>851</v>
      </c>
      <c r="D471" s="29" t="s">
        <v>823</v>
      </c>
      <c r="E471" s="29">
        <v>628</v>
      </c>
      <c r="F471" s="29" t="s">
        <v>852</v>
      </c>
      <c r="G471" s="30" t="s">
        <v>2231</v>
      </c>
      <c r="H471" s="23" t="str">
        <f>VLOOKUP(A471,'[2]실험실 명단(원본)'!$A$4:$J$791,9,0)</f>
        <v>기계/물리</v>
      </c>
      <c r="I471" s="23" t="str">
        <f>VLOOKUP(A471,'[2]실험실 명단(원본)'!$A$4:$J$791,10,0)</f>
        <v>57.6</v>
      </c>
      <c r="J471" s="23"/>
      <c r="K471" s="55" t="s">
        <v>853</v>
      </c>
      <c r="L471" s="32" t="s">
        <v>11</v>
      </c>
      <c r="M471" s="33" t="s">
        <v>4327</v>
      </c>
      <c r="N471" s="57" t="s">
        <v>4328</v>
      </c>
      <c r="O471" s="67" t="s">
        <v>4329</v>
      </c>
      <c r="P471" s="57" t="s">
        <v>1648</v>
      </c>
      <c r="Q471" s="32" t="s">
        <v>1426</v>
      </c>
      <c r="R471" s="124" t="s">
        <v>4324</v>
      </c>
      <c r="S471" s="57" t="s">
        <v>4325</v>
      </c>
      <c r="T471" s="67" t="s">
        <v>4326</v>
      </c>
      <c r="U471" s="34" t="s">
        <v>2635</v>
      </c>
      <c r="V471" s="264"/>
    </row>
    <row r="472" spans="1:22" s="12" customFormat="1" ht="26.25">
      <c r="A472" s="29" t="s">
        <v>1511</v>
      </c>
      <c r="B472" s="29" t="s">
        <v>65</v>
      </c>
      <c r="C472" s="29" t="s">
        <v>851</v>
      </c>
      <c r="D472" s="29" t="s">
        <v>823</v>
      </c>
      <c r="E472" s="29">
        <v>630</v>
      </c>
      <c r="F472" s="29" t="s">
        <v>1512</v>
      </c>
      <c r="G472" s="30" t="s">
        <v>2232</v>
      </c>
      <c r="H472" s="23" t="str">
        <f>VLOOKUP(A472,'[2]실험실 명단(원본)'!$A$4:$J$791,9,0)</f>
        <v>기계/물리</v>
      </c>
      <c r="I472" s="23" t="str">
        <f>VLOOKUP(A472,'[2]실험실 명단(원본)'!$A$4:$J$791,10,0)</f>
        <v>25.76</v>
      </c>
      <c r="J472" s="31"/>
      <c r="K472" s="260" t="s">
        <v>859</v>
      </c>
      <c r="L472" s="260" t="s">
        <v>11</v>
      </c>
      <c r="M472" s="26" t="s">
        <v>4316</v>
      </c>
      <c r="N472" s="258" t="s">
        <v>4317</v>
      </c>
      <c r="O472" s="261" t="s">
        <v>4318</v>
      </c>
      <c r="P472" s="258" t="s">
        <v>937</v>
      </c>
      <c r="Q472" s="258" t="s">
        <v>1426</v>
      </c>
      <c r="R472" s="262" t="s">
        <v>4319</v>
      </c>
      <c r="S472" s="258" t="s">
        <v>4317</v>
      </c>
      <c r="T472" s="261" t="s">
        <v>4320</v>
      </c>
      <c r="U472" s="263" t="s">
        <v>2635</v>
      </c>
      <c r="V472" s="264"/>
    </row>
    <row r="473" spans="1:22" s="12" customFormat="1" ht="26.25">
      <c r="A473" s="29" t="s">
        <v>838</v>
      </c>
      <c r="B473" s="29" t="s">
        <v>65</v>
      </c>
      <c r="C473" s="29" t="s">
        <v>66</v>
      </c>
      <c r="D473" s="29" t="s">
        <v>823</v>
      </c>
      <c r="E473" s="29">
        <v>636</v>
      </c>
      <c r="F473" s="29" t="s">
        <v>839</v>
      </c>
      <c r="G473" s="30" t="s">
        <v>2233</v>
      </c>
      <c r="H473" s="23" t="str">
        <f>VLOOKUP(A473,'[2]실험실 명단(원본)'!$A$4:$J$791,9,0)</f>
        <v>화학/화공</v>
      </c>
      <c r="I473" s="23" t="str">
        <f>VLOOKUP(A473,'[2]실험실 명단(원본)'!$A$4:$J$791,10,0)</f>
        <v>73.68</v>
      </c>
      <c r="J473" s="28"/>
      <c r="K473" s="43" t="s">
        <v>840</v>
      </c>
      <c r="L473" s="43" t="s">
        <v>11</v>
      </c>
      <c r="M473" s="45" t="s">
        <v>4330</v>
      </c>
      <c r="N473" s="45" t="s">
        <v>4331</v>
      </c>
      <c r="O473" s="46" t="s">
        <v>4332</v>
      </c>
      <c r="P473" s="277" t="s">
        <v>4333</v>
      </c>
      <c r="Q473" s="278" t="s">
        <v>1426</v>
      </c>
      <c r="R473" s="278" t="s">
        <v>4334</v>
      </c>
      <c r="S473" s="278" t="s">
        <v>4331</v>
      </c>
      <c r="T473" s="280" t="s">
        <v>4335</v>
      </c>
      <c r="U473" s="283" t="s">
        <v>2670</v>
      </c>
      <c r="V473" s="278"/>
    </row>
    <row r="474" spans="1:22" s="12" customFormat="1" ht="26.25">
      <c r="A474" s="29" t="s">
        <v>837</v>
      </c>
      <c r="B474" s="29" t="s">
        <v>65</v>
      </c>
      <c r="C474" s="29" t="s">
        <v>66</v>
      </c>
      <c r="D474" s="29" t="s">
        <v>823</v>
      </c>
      <c r="E474" s="29">
        <v>637</v>
      </c>
      <c r="F474" s="29" t="s">
        <v>794</v>
      </c>
      <c r="G474" s="30" t="s">
        <v>2234</v>
      </c>
      <c r="H474" s="23" t="str">
        <f>VLOOKUP(A474,'[2]실험실 명단(원본)'!$A$4:$J$791,9,0)</f>
        <v>화학/화공</v>
      </c>
      <c r="I474" s="23" t="str">
        <f>VLOOKUP(A474,'[2]실험실 명단(원본)'!$A$4:$J$791,10,0)</f>
        <v>99.71</v>
      </c>
      <c r="J474" s="28"/>
      <c r="K474" s="43" t="s">
        <v>885</v>
      </c>
      <c r="L474" s="43" t="s">
        <v>11</v>
      </c>
      <c r="M474" s="165" t="s">
        <v>4168</v>
      </c>
      <c r="N474" s="45" t="s">
        <v>4169</v>
      </c>
      <c r="O474" s="46" t="s">
        <v>4170</v>
      </c>
      <c r="P474" s="277" t="s">
        <v>2170</v>
      </c>
      <c r="Q474" s="278" t="s">
        <v>1426</v>
      </c>
      <c r="R474" s="279" t="s">
        <v>4171</v>
      </c>
      <c r="S474" s="278" t="s">
        <v>4172</v>
      </c>
      <c r="T474" s="280" t="s">
        <v>4173</v>
      </c>
      <c r="U474" s="278" t="s">
        <v>2635</v>
      </c>
      <c r="V474" s="278"/>
    </row>
    <row r="475" spans="1:22" s="12" customFormat="1" ht="26.25">
      <c r="A475" s="29" t="s">
        <v>833</v>
      </c>
      <c r="B475" s="29" t="s">
        <v>65</v>
      </c>
      <c r="C475" s="29" t="s">
        <v>66</v>
      </c>
      <c r="D475" s="29" t="s">
        <v>823</v>
      </c>
      <c r="E475" s="29" t="s">
        <v>834</v>
      </c>
      <c r="F475" s="29" t="s">
        <v>835</v>
      </c>
      <c r="G475" s="30" t="s">
        <v>2235</v>
      </c>
      <c r="H475" s="23" t="str">
        <f>VLOOKUP(A475,'[2]실험실 명단(원본)'!$A$4:$J$791,9,0)</f>
        <v>화학/화공</v>
      </c>
      <c r="I475" s="23" t="str">
        <f>VLOOKUP(A475,'[2]실험실 명단(원본)'!$A$4:$J$791,10,0)</f>
        <v>40.56</v>
      </c>
      <c r="J475" s="28"/>
      <c r="K475" s="43" t="s">
        <v>885</v>
      </c>
      <c r="L475" s="43" t="s">
        <v>11</v>
      </c>
      <c r="M475" s="298" t="s">
        <v>4168</v>
      </c>
      <c r="N475" s="45" t="s">
        <v>4169</v>
      </c>
      <c r="O475" s="46" t="s">
        <v>4170</v>
      </c>
      <c r="P475" s="277" t="s">
        <v>2170</v>
      </c>
      <c r="Q475" s="278" t="s">
        <v>1426</v>
      </c>
      <c r="R475" s="299" t="s">
        <v>4171</v>
      </c>
      <c r="S475" s="278" t="s">
        <v>4172</v>
      </c>
      <c r="T475" s="280" t="s">
        <v>4173</v>
      </c>
      <c r="U475" s="278" t="s">
        <v>2635</v>
      </c>
      <c r="V475" s="278"/>
    </row>
    <row r="476" spans="1:22" s="12" customFormat="1" ht="26.25">
      <c r="A476" s="29" t="s">
        <v>830</v>
      </c>
      <c r="B476" s="29" t="s">
        <v>65</v>
      </c>
      <c r="C476" s="29" t="s">
        <v>831</v>
      </c>
      <c r="D476" s="29" t="s">
        <v>823</v>
      </c>
      <c r="E476" s="29">
        <v>740</v>
      </c>
      <c r="F476" s="29" t="s">
        <v>832</v>
      </c>
      <c r="G476" s="30" t="s">
        <v>2236</v>
      </c>
      <c r="H476" s="23" t="str">
        <f>VLOOKUP(A476,'[2]실험실 명단(원본)'!$A$4:$J$791,9,0)</f>
        <v>기타(pc실)</v>
      </c>
      <c r="I476" s="23" t="str">
        <f>VLOOKUP(A476,'[2]실험실 명단(원본)'!$A$4:$J$791,10,0)</f>
        <v>115.2</v>
      </c>
      <c r="J476" s="28"/>
      <c r="K476" s="29" t="s">
        <v>4336</v>
      </c>
      <c r="L476" s="32" t="s">
        <v>2905</v>
      </c>
      <c r="M476" s="39" t="s">
        <v>4337</v>
      </c>
      <c r="N476" s="29">
        <v>905</v>
      </c>
      <c r="O476" s="29" t="s">
        <v>4338</v>
      </c>
      <c r="P476" s="29" t="s">
        <v>4339</v>
      </c>
      <c r="Q476" s="32" t="s">
        <v>10</v>
      </c>
      <c r="R476" s="39" t="s">
        <v>4340</v>
      </c>
      <c r="S476" s="29"/>
      <c r="T476" s="29" t="s">
        <v>4341</v>
      </c>
      <c r="U476" s="34"/>
      <c r="V476" s="29"/>
    </row>
    <row r="477" spans="1:22" s="12" customFormat="1" ht="26.25">
      <c r="A477" s="29" t="s">
        <v>820</v>
      </c>
      <c r="B477" s="29" t="s">
        <v>821</v>
      </c>
      <c r="C477" s="29" t="s">
        <v>822</v>
      </c>
      <c r="D477" s="29" t="s">
        <v>823</v>
      </c>
      <c r="E477" s="29" t="s">
        <v>824</v>
      </c>
      <c r="F477" s="29" t="s">
        <v>825</v>
      </c>
      <c r="G477" s="30" t="s">
        <v>2237</v>
      </c>
      <c r="H477" s="23" t="str">
        <f>VLOOKUP(A477,'[2]실험실 명단(원본)'!$A$4:$J$791,9,0)</f>
        <v>의학/생물</v>
      </c>
      <c r="I477" s="23" t="str">
        <f>VLOOKUP(A477,'[2]실험실 명단(원본)'!$A$4:$J$791,10,0)</f>
        <v>24</v>
      </c>
      <c r="J477" s="31" t="s">
        <v>3961</v>
      </c>
      <c r="K477" s="29" t="s">
        <v>1057</v>
      </c>
      <c r="L477" s="32" t="s">
        <v>11</v>
      </c>
      <c r="M477" s="39" t="s">
        <v>4342</v>
      </c>
      <c r="N477" s="29" t="s">
        <v>4343</v>
      </c>
      <c r="O477" s="29" t="s">
        <v>4344</v>
      </c>
      <c r="P477" s="29" t="s">
        <v>4345</v>
      </c>
      <c r="Q477" s="32" t="s">
        <v>13</v>
      </c>
      <c r="R477" s="39" t="s">
        <v>4346</v>
      </c>
      <c r="S477" s="29" t="s">
        <v>4347</v>
      </c>
      <c r="T477" s="29" t="s">
        <v>4348</v>
      </c>
      <c r="U477" s="34" t="s">
        <v>2635</v>
      </c>
      <c r="V477" s="29" t="s">
        <v>4349</v>
      </c>
    </row>
    <row r="478" spans="1:22" s="12" customFormat="1" ht="26.25">
      <c r="A478" s="70" t="s">
        <v>1069</v>
      </c>
      <c r="B478" s="29" t="s">
        <v>3271</v>
      </c>
      <c r="C478" s="29" t="s">
        <v>405</v>
      </c>
      <c r="D478" s="29" t="s">
        <v>1032</v>
      </c>
      <c r="E478" s="29" t="s">
        <v>376</v>
      </c>
      <c r="F478" s="70" t="s">
        <v>1070</v>
      </c>
      <c r="G478" s="30" t="s">
        <v>2238</v>
      </c>
      <c r="H478" s="23" t="str">
        <f>VLOOKUP(A478,'[2]실험실 명단(원본)'!$A$4:$J$791,9,0)</f>
        <v>건축/환경</v>
      </c>
      <c r="I478" s="23" t="str">
        <f>VLOOKUP(A478,'[2]실험실 명단(원본)'!$A$4:$J$791,10,0)</f>
        <v>372.02</v>
      </c>
      <c r="J478" s="31"/>
      <c r="K478" s="29" t="s">
        <v>1660</v>
      </c>
      <c r="L478" s="55" t="s">
        <v>11</v>
      </c>
      <c r="M478" s="36" t="s">
        <v>4350</v>
      </c>
      <c r="N478" s="57" t="s">
        <v>4351</v>
      </c>
      <c r="O478" s="67" t="s">
        <v>4352</v>
      </c>
      <c r="P478" s="57" t="s">
        <v>2239</v>
      </c>
      <c r="Q478" s="57" t="s">
        <v>10</v>
      </c>
      <c r="R478" s="69" t="s">
        <v>4353</v>
      </c>
      <c r="S478" s="57" t="s">
        <v>4354</v>
      </c>
      <c r="T478" s="67" t="s">
        <v>4355</v>
      </c>
      <c r="U478" s="57"/>
      <c r="V478" s="29"/>
    </row>
    <row r="479" spans="1:22" s="12" customFormat="1" ht="26.25">
      <c r="A479" s="150" t="s">
        <v>1063</v>
      </c>
      <c r="B479" s="29" t="s">
        <v>3271</v>
      </c>
      <c r="C479" s="29" t="s">
        <v>405</v>
      </c>
      <c r="D479" s="29" t="s">
        <v>1032</v>
      </c>
      <c r="E479" s="29" t="s">
        <v>697</v>
      </c>
      <c r="F479" s="151" t="s">
        <v>1064</v>
      </c>
      <c r="G479" s="30" t="s">
        <v>2240</v>
      </c>
      <c r="H479" s="23" t="str">
        <f>VLOOKUP(A479,'[2]실험실 명단(원본)'!$A$4:$J$791,9,0)</f>
        <v>건축/환경</v>
      </c>
      <c r="I479" s="23" t="str">
        <f>VLOOKUP(A479,'[2]실험실 명단(원본)'!$A$4:$J$791,10,0)</f>
        <v>103.04</v>
      </c>
      <c r="J479" s="31"/>
      <c r="K479" s="29" t="s">
        <v>1050</v>
      </c>
      <c r="L479" s="55" t="s">
        <v>11</v>
      </c>
      <c r="M479" s="167" t="s">
        <v>4356</v>
      </c>
      <c r="N479" s="57" t="s">
        <v>4357</v>
      </c>
      <c r="O479" s="67" t="s">
        <v>4358</v>
      </c>
      <c r="P479" s="57" t="s">
        <v>2241</v>
      </c>
      <c r="Q479" s="57" t="s">
        <v>10</v>
      </c>
      <c r="R479" s="167" t="s">
        <v>4359</v>
      </c>
      <c r="S479" s="57" t="s">
        <v>4360</v>
      </c>
      <c r="T479" s="67" t="s">
        <v>4361</v>
      </c>
      <c r="U479" s="57"/>
      <c r="V479" s="29"/>
    </row>
    <row r="480" spans="1:22" s="12" customFormat="1" ht="26.25">
      <c r="A480" s="70" t="s">
        <v>1067</v>
      </c>
      <c r="B480" s="29" t="s">
        <v>3271</v>
      </c>
      <c r="C480" s="29" t="s">
        <v>405</v>
      </c>
      <c r="D480" s="29" t="s">
        <v>1032</v>
      </c>
      <c r="E480" s="29" t="s">
        <v>373</v>
      </c>
      <c r="F480" s="70" t="s">
        <v>1068</v>
      </c>
      <c r="G480" s="30" t="s">
        <v>2242</v>
      </c>
      <c r="H480" s="23" t="str">
        <f>VLOOKUP(A480,'[2]실험실 명단(원본)'!$A$4:$J$791,9,0)</f>
        <v>건축/환경</v>
      </c>
      <c r="I480" s="23" t="str">
        <f>VLOOKUP(A480,'[2]실험실 명단(원본)'!$A$4:$J$791,10,0)</f>
        <v>95.92</v>
      </c>
      <c r="J480" s="113"/>
      <c r="K480" s="29" t="s">
        <v>2243</v>
      </c>
      <c r="L480" s="55" t="s">
        <v>11</v>
      </c>
      <c r="M480" s="29" t="s">
        <v>4362</v>
      </c>
      <c r="N480" s="132" t="s">
        <v>4363</v>
      </c>
      <c r="O480" s="29" t="s">
        <v>4364</v>
      </c>
      <c r="P480" s="29" t="s">
        <v>2244</v>
      </c>
      <c r="Q480" s="55" t="s">
        <v>10</v>
      </c>
      <c r="R480" s="132" t="s">
        <v>4365</v>
      </c>
      <c r="S480" s="300" t="s">
        <v>4366</v>
      </c>
      <c r="T480" s="147" t="s">
        <v>4366</v>
      </c>
      <c r="U480" s="57"/>
      <c r="V480" s="29"/>
    </row>
    <row r="481" spans="1:22" s="12" customFormat="1" ht="26.25">
      <c r="A481" s="70" t="s">
        <v>1065</v>
      </c>
      <c r="B481" s="29" t="s">
        <v>3271</v>
      </c>
      <c r="C481" s="29" t="s">
        <v>405</v>
      </c>
      <c r="D481" s="29" t="s">
        <v>1032</v>
      </c>
      <c r="E481" s="29" t="s">
        <v>73</v>
      </c>
      <c r="F481" s="70" t="s">
        <v>1066</v>
      </c>
      <c r="G481" s="30" t="s">
        <v>2245</v>
      </c>
      <c r="H481" s="23" t="str">
        <f>VLOOKUP(A481,'[2]실험실 명단(원본)'!$A$4:$J$791,9,0)</f>
        <v>건축/환경</v>
      </c>
      <c r="I481" s="23" t="str">
        <f>VLOOKUP(A481,'[2]실험실 명단(원본)'!$A$4:$J$791,10,0)</f>
        <v>306.82</v>
      </c>
      <c r="J481" s="31"/>
      <c r="K481" s="29" t="s">
        <v>2243</v>
      </c>
      <c r="L481" s="55" t="s">
        <v>11</v>
      </c>
      <c r="M481" s="132" t="s">
        <v>4362</v>
      </c>
      <c r="N481" s="70" t="s">
        <v>4363</v>
      </c>
      <c r="O481" s="70" t="s">
        <v>4364</v>
      </c>
      <c r="P481" s="70" t="s">
        <v>2244</v>
      </c>
      <c r="Q481" s="55" t="s">
        <v>10</v>
      </c>
      <c r="R481" s="70" t="s">
        <v>4365</v>
      </c>
      <c r="S481" s="59" t="s">
        <v>4366</v>
      </c>
      <c r="T481" s="59" t="s">
        <v>4366</v>
      </c>
      <c r="U481" s="57"/>
      <c r="V481" s="29"/>
    </row>
    <row r="482" spans="1:22" s="12" customFormat="1" ht="26.25">
      <c r="A482" s="70" t="s">
        <v>1060</v>
      </c>
      <c r="B482" s="29" t="s">
        <v>3271</v>
      </c>
      <c r="C482" s="29" t="s">
        <v>405</v>
      </c>
      <c r="D482" s="29" t="s">
        <v>1032</v>
      </c>
      <c r="E482" s="29">
        <v>105</v>
      </c>
      <c r="F482" s="70" t="s">
        <v>1061</v>
      </c>
      <c r="G482" s="30" t="s">
        <v>2246</v>
      </c>
      <c r="H482" s="23" t="str">
        <f>VLOOKUP(A482,'[2]실험실 명단(원본)'!$A$4:$J$791,9,0)</f>
        <v>건축/환경</v>
      </c>
      <c r="I482" s="23" t="str">
        <f>VLOOKUP(A482,'[2]실험실 명단(원본)'!$A$4:$J$791,10,0)</f>
        <v>39.2</v>
      </c>
      <c r="J482" s="31"/>
      <c r="K482" s="70" t="s">
        <v>1062</v>
      </c>
      <c r="L482" s="55" t="s">
        <v>11</v>
      </c>
      <c r="M482" s="167" t="s">
        <v>4367</v>
      </c>
      <c r="N482" s="70" t="s">
        <v>4368</v>
      </c>
      <c r="O482" s="70" t="s">
        <v>4369</v>
      </c>
      <c r="P482" s="59" t="s">
        <v>4370</v>
      </c>
      <c r="Q482" s="55" t="s">
        <v>1426</v>
      </c>
      <c r="R482" s="70" t="s">
        <v>4371</v>
      </c>
      <c r="S482" s="70" t="s">
        <v>4368</v>
      </c>
      <c r="T482" s="58" t="s">
        <v>4372</v>
      </c>
      <c r="U482" s="57"/>
      <c r="V482" s="29"/>
    </row>
    <row r="483" spans="1:22" s="12" customFormat="1" ht="26.25">
      <c r="A483" s="70" t="s">
        <v>1058</v>
      </c>
      <c r="B483" s="29" t="s">
        <v>3271</v>
      </c>
      <c r="C483" s="29" t="s">
        <v>405</v>
      </c>
      <c r="D483" s="29" t="s">
        <v>1032</v>
      </c>
      <c r="E483" s="29">
        <v>106</v>
      </c>
      <c r="F483" s="70" t="s">
        <v>1059</v>
      </c>
      <c r="G483" s="30" t="s">
        <v>2247</v>
      </c>
      <c r="H483" s="23" t="str">
        <f>VLOOKUP(A483,'[2]실험실 명단(원본)'!$A$4:$J$791,9,0)</f>
        <v>건축/환경</v>
      </c>
      <c r="I483" s="23" t="str">
        <f>VLOOKUP(A483,'[2]실험실 명단(원본)'!$A$4:$J$791,10,0)</f>
        <v>65.4</v>
      </c>
      <c r="J483" s="31"/>
      <c r="K483" s="29" t="s">
        <v>1036</v>
      </c>
      <c r="L483" s="55" t="s">
        <v>11</v>
      </c>
      <c r="M483" s="167" t="s">
        <v>4373</v>
      </c>
      <c r="N483" s="57" t="s">
        <v>4374</v>
      </c>
      <c r="O483" s="67" t="s">
        <v>4375</v>
      </c>
      <c r="P483" s="70" t="s">
        <v>1661</v>
      </c>
      <c r="Q483" s="55" t="s">
        <v>10</v>
      </c>
      <c r="R483" s="62" t="s">
        <v>4376</v>
      </c>
      <c r="S483" s="57" t="s">
        <v>4374</v>
      </c>
      <c r="T483" s="67" t="s">
        <v>4377</v>
      </c>
      <c r="U483" s="57"/>
      <c r="V483" s="29"/>
    </row>
    <row r="484" spans="1:22" s="12" customFormat="1" ht="26.25">
      <c r="A484" s="70" t="s">
        <v>1055</v>
      </c>
      <c r="B484" s="29" t="s">
        <v>3271</v>
      </c>
      <c r="C484" s="29" t="s">
        <v>405</v>
      </c>
      <c r="D484" s="29" t="s">
        <v>1032</v>
      </c>
      <c r="E484" s="29">
        <v>107</v>
      </c>
      <c r="F484" s="70" t="s">
        <v>1056</v>
      </c>
      <c r="G484" s="30" t="s">
        <v>2248</v>
      </c>
      <c r="H484" s="23" t="str">
        <f>VLOOKUP(A484,'[2]실험실 명단(원본)'!$A$4:$J$791,9,0)</f>
        <v>건축/환경</v>
      </c>
      <c r="I484" s="23" t="str">
        <f>VLOOKUP(A484,'[2]실험실 명단(원본)'!$A$4:$J$791,10,0)</f>
        <v>107.63</v>
      </c>
      <c r="J484" s="31"/>
      <c r="K484" s="29" t="s">
        <v>1057</v>
      </c>
      <c r="L484" s="55" t="s">
        <v>11</v>
      </c>
      <c r="M484" s="167" t="s">
        <v>4378</v>
      </c>
      <c r="N484" s="57" t="s">
        <v>4379</v>
      </c>
      <c r="O484" s="67" t="s">
        <v>4380</v>
      </c>
      <c r="P484" s="55" t="s">
        <v>2249</v>
      </c>
      <c r="Q484" s="55" t="s">
        <v>10</v>
      </c>
      <c r="R484" s="62" t="s">
        <v>4381</v>
      </c>
      <c r="S484" s="57" t="s">
        <v>4382</v>
      </c>
      <c r="T484" s="67" t="s">
        <v>4383</v>
      </c>
      <c r="U484" s="57"/>
      <c r="V484" s="29"/>
    </row>
    <row r="485" spans="1:22" s="12" customFormat="1" ht="26.25">
      <c r="A485" s="70" t="s">
        <v>1054</v>
      </c>
      <c r="B485" s="29" t="s">
        <v>3271</v>
      </c>
      <c r="C485" s="29" t="s">
        <v>405</v>
      </c>
      <c r="D485" s="29" t="s">
        <v>1032</v>
      </c>
      <c r="E485" s="29">
        <v>108</v>
      </c>
      <c r="F485" s="70" t="s">
        <v>408</v>
      </c>
      <c r="G485" s="30" t="s">
        <v>2250</v>
      </c>
      <c r="H485" s="23" t="str">
        <f>VLOOKUP(A485,'[2]실험실 명단(원본)'!$A$4:$J$791,9,0)</f>
        <v>건축/환경</v>
      </c>
      <c r="I485" s="23" t="str">
        <f>VLOOKUP(A485,'[2]실험실 명단(원본)'!$A$4:$J$791,10,0)</f>
        <v>269.19</v>
      </c>
      <c r="J485" s="31"/>
      <c r="K485" s="29" t="s">
        <v>409</v>
      </c>
      <c r="L485" s="55" t="s">
        <v>11</v>
      </c>
      <c r="M485" s="167" t="s">
        <v>3272</v>
      </c>
      <c r="N485" s="57" t="s">
        <v>3273</v>
      </c>
      <c r="O485" s="67" t="s">
        <v>3274</v>
      </c>
      <c r="P485" s="57" t="s">
        <v>3275</v>
      </c>
      <c r="Q485" s="57" t="s">
        <v>1426</v>
      </c>
      <c r="R485" s="167" t="s">
        <v>3276</v>
      </c>
      <c r="S485" s="57" t="s">
        <v>3273</v>
      </c>
      <c r="T485" s="67" t="s">
        <v>3277</v>
      </c>
      <c r="U485" s="57"/>
      <c r="V485" s="29"/>
    </row>
    <row r="486" spans="1:22" s="12" customFormat="1" ht="26.25">
      <c r="A486" s="70" t="s">
        <v>1051</v>
      </c>
      <c r="B486" s="29" t="s">
        <v>3271</v>
      </c>
      <c r="C486" s="29" t="s">
        <v>405</v>
      </c>
      <c r="D486" s="29" t="s">
        <v>1032</v>
      </c>
      <c r="E486" s="29">
        <v>205</v>
      </c>
      <c r="F486" s="70" t="s">
        <v>1052</v>
      </c>
      <c r="G486" s="30" t="s">
        <v>2251</v>
      </c>
      <c r="H486" s="23" t="str">
        <f>VLOOKUP(A486,'[2]실험실 명단(원본)'!$A$4:$J$791,9,0)</f>
        <v>건축/환경</v>
      </c>
      <c r="I486" s="23" t="str">
        <f>VLOOKUP(A486,'[2]실험실 명단(원본)'!$A$4:$J$791,10,0)</f>
        <v>44.52</v>
      </c>
      <c r="J486" s="31"/>
      <c r="K486" s="29" t="s">
        <v>1053</v>
      </c>
      <c r="L486" s="55" t="s">
        <v>11</v>
      </c>
      <c r="M486" s="167" t="s">
        <v>4384</v>
      </c>
      <c r="N486" s="70" t="s">
        <v>4385</v>
      </c>
      <c r="O486" s="70" t="s">
        <v>4386</v>
      </c>
      <c r="P486" s="70" t="s">
        <v>4387</v>
      </c>
      <c r="Q486" s="55" t="s">
        <v>10</v>
      </c>
      <c r="R486" s="70" t="s">
        <v>4388</v>
      </c>
      <c r="S486" s="59" t="s">
        <v>4389</v>
      </c>
      <c r="T486" s="59" t="s">
        <v>4389</v>
      </c>
      <c r="U486" s="57"/>
      <c r="V486" s="29"/>
    </row>
    <row r="487" spans="1:22" s="12" customFormat="1" ht="26.25">
      <c r="A487" s="70" t="s">
        <v>1048</v>
      </c>
      <c r="B487" s="29" t="s">
        <v>3271</v>
      </c>
      <c r="C487" s="29" t="s">
        <v>405</v>
      </c>
      <c r="D487" s="29" t="s">
        <v>1032</v>
      </c>
      <c r="E487" s="29">
        <v>305</v>
      </c>
      <c r="F487" s="70" t="s">
        <v>1049</v>
      </c>
      <c r="G487" s="30" t="s">
        <v>2252</v>
      </c>
      <c r="H487" s="23" t="str">
        <f>VLOOKUP(A487,'[2]실험실 명단(원본)'!$A$4:$J$791,9,0)</f>
        <v>건축/환경</v>
      </c>
      <c r="I487" s="23" t="str">
        <f>VLOOKUP(A487,'[2]실험실 명단(원본)'!$A$4:$J$791,10,0)</f>
        <v>107.7</v>
      </c>
      <c r="J487" s="31"/>
      <c r="K487" s="29" t="s">
        <v>1050</v>
      </c>
      <c r="L487" s="55" t="s">
        <v>11</v>
      </c>
      <c r="M487" s="167" t="s">
        <v>4356</v>
      </c>
      <c r="N487" s="57" t="s">
        <v>4357</v>
      </c>
      <c r="O487" s="67" t="s">
        <v>4358</v>
      </c>
      <c r="P487" s="57" t="s">
        <v>2241</v>
      </c>
      <c r="Q487" s="57" t="s">
        <v>10</v>
      </c>
      <c r="R487" s="301" t="s">
        <v>4359</v>
      </c>
      <c r="S487" s="57" t="s">
        <v>4360</v>
      </c>
      <c r="T487" s="67" t="s">
        <v>4361</v>
      </c>
      <c r="U487" s="57"/>
      <c r="V487" s="29"/>
    </row>
    <row r="488" spans="1:22" s="12" customFormat="1" ht="26.25">
      <c r="A488" s="70" t="s">
        <v>1045</v>
      </c>
      <c r="B488" s="29" t="s">
        <v>3271</v>
      </c>
      <c r="C488" s="29" t="s">
        <v>405</v>
      </c>
      <c r="D488" s="29" t="s">
        <v>1032</v>
      </c>
      <c r="E488" s="29">
        <v>511</v>
      </c>
      <c r="F488" s="70" t="s">
        <v>1046</v>
      </c>
      <c r="G488" s="30" t="s">
        <v>2253</v>
      </c>
      <c r="H488" s="23" t="str">
        <f>VLOOKUP(A488,'[2]실험실 명단(원본)'!$A$4:$J$791,9,0)</f>
        <v>건축/환경</v>
      </c>
      <c r="I488" s="23" t="str">
        <f>VLOOKUP(A488,'[2]실험실 명단(원본)'!$A$4:$J$791,10,0)</f>
        <v>54.08</v>
      </c>
      <c r="J488" s="31"/>
      <c r="K488" s="29" t="s">
        <v>1047</v>
      </c>
      <c r="L488" s="55" t="s">
        <v>11</v>
      </c>
      <c r="M488" s="167" t="s">
        <v>4390</v>
      </c>
      <c r="N488" s="57" t="s">
        <v>4391</v>
      </c>
      <c r="O488" s="67" t="s">
        <v>4392</v>
      </c>
      <c r="P488" s="59" t="s">
        <v>2254</v>
      </c>
      <c r="Q488" s="55" t="s">
        <v>10</v>
      </c>
      <c r="R488" s="40" t="s">
        <v>4393</v>
      </c>
      <c r="S488" s="59" t="s">
        <v>4391</v>
      </c>
      <c r="T488" s="58" t="s">
        <v>4394</v>
      </c>
      <c r="U488" s="57"/>
      <c r="V488" s="29"/>
    </row>
    <row r="489" spans="1:22" s="12" customFormat="1" ht="26.25">
      <c r="A489" s="70" t="s">
        <v>1043</v>
      </c>
      <c r="B489" s="29" t="s">
        <v>3271</v>
      </c>
      <c r="C489" s="29" t="s">
        <v>405</v>
      </c>
      <c r="D489" s="29" t="s">
        <v>1032</v>
      </c>
      <c r="E489" s="29">
        <v>601</v>
      </c>
      <c r="F489" s="70" t="s">
        <v>1044</v>
      </c>
      <c r="G489" s="30" t="s">
        <v>2255</v>
      </c>
      <c r="H489" s="23" t="str">
        <f>VLOOKUP(A489,'[2]실험실 명단(원본)'!$A$4:$J$791,9,0)</f>
        <v>건축/환경</v>
      </c>
      <c r="I489" s="23" t="str">
        <f>VLOOKUP(A489,'[2]실험실 명단(원본)'!$A$4:$J$791,10,0)</f>
        <v>15.55</v>
      </c>
      <c r="J489" s="113"/>
      <c r="K489" s="29" t="s">
        <v>528</v>
      </c>
      <c r="L489" s="55" t="s">
        <v>11</v>
      </c>
      <c r="M489" s="167" t="s">
        <v>4395</v>
      </c>
      <c r="N489" s="57" t="s">
        <v>4396</v>
      </c>
      <c r="O489" s="67" t="s">
        <v>4397</v>
      </c>
      <c r="P489" s="70" t="s">
        <v>2256</v>
      </c>
      <c r="Q489" s="55" t="s">
        <v>10</v>
      </c>
      <c r="R489" s="62" t="s">
        <v>4398</v>
      </c>
      <c r="S489" s="57" t="s">
        <v>4399</v>
      </c>
      <c r="T489" s="302" t="s">
        <v>4400</v>
      </c>
      <c r="U489" s="57"/>
      <c r="V489" s="29"/>
    </row>
    <row r="490" spans="1:22" s="12" customFormat="1" ht="26.25">
      <c r="A490" s="70" t="s">
        <v>1435</v>
      </c>
      <c r="B490" s="29" t="s">
        <v>3271</v>
      </c>
      <c r="C490" s="29" t="s">
        <v>405</v>
      </c>
      <c r="D490" s="29" t="s">
        <v>1032</v>
      </c>
      <c r="E490" s="29">
        <v>609</v>
      </c>
      <c r="F490" s="70" t="s">
        <v>1436</v>
      </c>
      <c r="G490" s="30" t="s">
        <v>2257</v>
      </c>
      <c r="H490" s="23" t="str">
        <f>VLOOKUP(A490,'[2]실험실 명단(원본)'!$A$4:$J$791,9,0)</f>
        <v>건축/환경</v>
      </c>
      <c r="I490" s="23" t="str">
        <f>VLOOKUP(A490,'[2]실험실 명단(원본)'!$A$4:$J$791,10,0)</f>
        <v>27.05</v>
      </c>
      <c r="J490" s="113"/>
      <c r="K490" s="29" t="s">
        <v>528</v>
      </c>
      <c r="L490" s="55" t="s">
        <v>11</v>
      </c>
      <c r="M490" s="167" t="s">
        <v>4395</v>
      </c>
      <c r="N490" s="57" t="s">
        <v>4396</v>
      </c>
      <c r="O490" s="67" t="s">
        <v>4397</v>
      </c>
      <c r="P490" s="70" t="s">
        <v>2256</v>
      </c>
      <c r="Q490" s="55" t="s">
        <v>10</v>
      </c>
      <c r="R490" s="62" t="s">
        <v>4398</v>
      </c>
      <c r="S490" s="57" t="s">
        <v>4399</v>
      </c>
      <c r="T490" s="67" t="s">
        <v>4400</v>
      </c>
      <c r="U490" s="57"/>
      <c r="V490" s="29"/>
    </row>
    <row r="491" spans="1:22" s="12" customFormat="1" ht="26.25">
      <c r="A491" s="70" t="s">
        <v>1041</v>
      </c>
      <c r="B491" s="29" t="s">
        <v>3271</v>
      </c>
      <c r="C491" s="29" t="s">
        <v>405</v>
      </c>
      <c r="D491" s="29" t="s">
        <v>1032</v>
      </c>
      <c r="E491" s="29">
        <v>610</v>
      </c>
      <c r="F491" s="70" t="s">
        <v>1042</v>
      </c>
      <c r="G491" s="30" t="s">
        <v>2258</v>
      </c>
      <c r="H491" s="23" t="str">
        <f>VLOOKUP(A491,'[2]실험실 명단(원본)'!$A$4:$J$791,9,0)</f>
        <v>건축/환경</v>
      </c>
      <c r="I491" s="23" t="str">
        <f>VLOOKUP(A491,'[2]실험실 명단(원본)'!$A$4:$J$791,10,0)</f>
        <v>27.03</v>
      </c>
      <c r="J491" s="113"/>
      <c r="K491" s="29" t="s">
        <v>528</v>
      </c>
      <c r="L491" s="55" t="s">
        <v>11</v>
      </c>
      <c r="M491" s="167" t="s">
        <v>4395</v>
      </c>
      <c r="N491" s="57" t="s">
        <v>4396</v>
      </c>
      <c r="O491" s="67" t="s">
        <v>4397</v>
      </c>
      <c r="P491" s="70" t="s">
        <v>2256</v>
      </c>
      <c r="Q491" s="55" t="s">
        <v>10</v>
      </c>
      <c r="R491" s="62" t="s">
        <v>4398</v>
      </c>
      <c r="S491" s="57" t="s">
        <v>4399</v>
      </c>
      <c r="T491" s="67" t="s">
        <v>4400</v>
      </c>
      <c r="U491" s="57"/>
      <c r="V491" s="29"/>
    </row>
    <row r="492" spans="1:22" s="12" customFormat="1" ht="26.25">
      <c r="A492" s="70" t="s">
        <v>1039</v>
      </c>
      <c r="B492" s="29" t="s">
        <v>3271</v>
      </c>
      <c r="C492" s="29" t="s">
        <v>405</v>
      </c>
      <c r="D492" s="29" t="s">
        <v>1032</v>
      </c>
      <c r="E492" s="29">
        <v>611</v>
      </c>
      <c r="F492" s="70" t="s">
        <v>1040</v>
      </c>
      <c r="G492" s="30" t="s">
        <v>2259</v>
      </c>
      <c r="H492" s="23" t="str">
        <f>VLOOKUP(A492,'[2]실험실 명단(원본)'!$A$4:$J$791,9,0)</f>
        <v>건축/환경</v>
      </c>
      <c r="I492" s="23" t="str">
        <f>VLOOKUP(A492,'[2]실험실 명단(원본)'!$A$4:$J$791,10,0)</f>
        <v>134.73</v>
      </c>
      <c r="J492" s="113"/>
      <c r="K492" s="70" t="s">
        <v>528</v>
      </c>
      <c r="L492" s="55" t="s">
        <v>11</v>
      </c>
      <c r="M492" s="303" t="s">
        <v>4395</v>
      </c>
      <c r="N492" s="57" t="s">
        <v>4396</v>
      </c>
      <c r="O492" s="67" t="s">
        <v>4397</v>
      </c>
      <c r="P492" s="59" t="s">
        <v>4401</v>
      </c>
      <c r="Q492" s="55" t="s">
        <v>10</v>
      </c>
      <c r="R492" s="301" t="s">
        <v>4402</v>
      </c>
      <c r="S492" s="59" t="s">
        <v>4403</v>
      </c>
      <c r="T492" s="58" t="s">
        <v>4404</v>
      </c>
      <c r="U492" s="57"/>
      <c r="V492" s="29"/>
    </row>
    <row r="493" spans="1:22" s="12" customFormat="1" ht="26.25">
      <c r="A493" s="70" t="s">
        <v>1037</v>
      </c>
      <c r="B493" s="29" t="s">
        <v>3271</v>
      </c>
      <c r="C493" s="29" t="s">
        <v>405</v>
      </c>
      <c r="D493" s="29" t="s">
        <v>1032</v>
      </c>
      <c r="E493" s="29">
        <v>707</v>
      </c>
      <c r="F493" s="70" t="s">
        <v>1038</v>
      </c>
      <c r="G493" s="30" t="s">
        <v>2260</v>
      </c>
      <c r="H493" s="23" t="str">
        <f>VLOOKUP(A493,'[2]실험실 명단(원본)'!$A$4:$J$791,9,0)</f>
        <v>건축/환경</v>
      </c>
      <c r="I493" s="23" t="str">
        <f>VLOOKUP(A493,'[2]실험실 명단(원본)'!$A$4:$J$791,10,0)</f>
        <v>27.03</v>
      </c>
      <c r="J493" s="113"/>
      <c r="K493" s="29" t="s">
        <v>99</v>
      </c>
      <c r="L493" s="55" t="s">
        <v>11</v>
      </c>
      <c r="M493" s="29" t="s">
        <v>4405</v>
      </c>
      <c r="N493" s="70" t="s">
        <v>4406</v>
      </c>
      <c r="O493" s="70" t="s">
        <v>4407</v>
      </c>
      <c r="P493" s="70" t="s">
        <v>4408</v>
      </c>
      <c r="Q493" s="55" t="s">
        <v>10</v>
      </c>
      <c r="R493" s="70" t="s">
        <v>4409</v>
      </c>
      <c r="S493" s="70" t="s">
        <v>4410</v>
      </c>
      <c r="T493" s="70" t="s">
        <v>4411</v>
      </c>
      <c r="U493" s="57"/>
      <c r="V493" s="29"/>
    </row>
    <row r="494" spans="1:22" s="12" customFormat="1" ht="26.25">
      <c r="A494" s="70" t="s">
        <v>1034</v>
      </c>
      <c r="B494" s="29" t="s">
        <v>3271</v>
      </c>
      <c r="C494" s="29" t="s">
        <v>405</v>
      </c>
      <c r="D494" s="29" t="s">
        <v>1032</v>
      </c>
      <c r="E494" s="29">
        <v>708</v>
      </c>
      <c r="F494" s="70" t="s">
        <v>1035</v>
      </c>
      <c r="G494" s="30" t="s">
        <v>2261</v>
      </c>
      <c r="H494" s="23" t="str">
        <f>VLOOKUP(A494,'[2]실험실 명단(원본)'!$A$4:$J$791,9,0)</f>
        <v>건축/환경</v>
      </c>
      <c r="I494" s="23" t="str">
        <f>VLOOKUP(A494,'[2]실험실 명단(원본)'!$A$4:$J$791,10,0)</f>
        <v>54.06</v>
      </c>
      <c r="J494" s="113"/>
      <c r="K494" s="29" t="s">
        <v>1036</v>
      </c>
      <c r="L494" s="55" t="s">
        <v>11</v>
      </c>
      <c r="M494" s="167" t="s">
        <v>4373</v>
      </c>
      <c r="N494" s="57" t="s">
        <v>4374</v>
      </c>
      <c r="O494" s="67" t="s">
        <v>4375</v>
      </c>
      <c r="P494" s="70" t="s">
        <v>1560</v>
      </c>
      <c r="Q494" s="55" t="s">
        <v>1426</v>
      </c>
      <c r="R494" s="62" t="s">
        <v>4412</v>
      </c>
      <c r="S494" s="57" t="s">
        <v>4413</v>
      </c>
      <c r="T494" s="67" t="s">
        <v>4414</v>
      </c>
      <c r="U494" s="57"/>
      <c r="V494" s="29"/>
    </row>
    <row r="495" spans="1:22" s="12" customFormat="1" ht="26.25">
      <c r="A495" s="70" t="s">
        <v>1031</v>
      </c>
      <c r="B495" s="29" t="s">
        <v>3271</v>
      </c>
      <c r="C495" s="29" t="s">
        <v>405</v>
      </c>
      <c r="D495" s="29" t="s">
        <v>1032</v>
      </c>
      <c r="E495" s="29">
        <v>709</v>
      </c>
      <c r="F495" s="70" t="s">
        <v>1033</v>
      </c>
      <c r="G495" s="30" t="s">
        <v>2262</v>
      </c>
      <c r="H495" s="23" t="str">
        <f>VLOOKUP(A495,'[2]실험실 명단(원본)'!$A$4:$J$791,9,0)</f>
        <v>건축/환경</v>
      </c>
      <c r="I495" s="23" t="str">
        <f>VLOOKUP(A495,'[2]실험실 명단(원본)'!$A$4:$J$791,10,0)</f>
        <v>80.66</v>
      </c>
      <c r="J495" s="113"/>
      <c r="K495" s="29" t="s">
        <v>99</v>
      </c>
      <c r="L495" s="304" t="s">
        <v>11</v>
      </c>
      <c r="M495" s="29" t="s">
        <v>4405</v>
      </c>
      <c r="N495" s="70" t="s">
        <v>4406</v>
      </c>
      <c r="O495" s="70" t="s">
        <v>4407</v>
      </c>
      <c r="P495" s="70" t="s">
        <v>4408</v>
      </c>
      <c r="Q495" s="55" t="s">
        <v>10</v>
      </c>
      <c r="R495" s="70" t="s">
        <v>4409</v>
      </c>
      <c r="S495" s="70" t="s">
        <v>4410</v>
      </c>
      <c r="T495" s="305" t="s">
        <v>4411</v>
      </c>
      <c r="U495" s="57"/>
      <c r="V495" s="29"/>
    </row>
    <row r="496" spans="1:22" s="12" customFormat="1" ht="26.25">
      <c r="A496" s="29" t="s">
        <v>1519</v>
      </c>
      <c r="B496" s="29" t="s">
        <v>1504</v>
      </c>
      <c r="C496" s="29" t="s">
        <v>1505</v>
      </c>
      <c r="D496" s="29" t="s">
        <v>1072</v>
      </c>
      <c r="E496" s="29" t="s">
        <v>369</v>
      </c>
      <c r="F496" s="29" t="s">
        <v>4415</v>
      </c>
      <c r="G496" s="30" t="s">
        <v>2263</v>
      </c>
      <c r="H496" s="23" t="str">
        <f>VLOOKUP(A496,'[2]실험실 명단(원본)'!$A$4:$J$791,9,0)</f>
        <v>기타(예체능)</v>
      </c>
      <c r="I496" s="23" t="str">
        <f>VLOOKUP(A496,'[2]실험실 명단(원본)'!$A$4:$J$791,10,0)</f>
        <v>26.84</v>
      </c>
      <c r="J496" s="28"/>
      <c r="K496" s="29" t="s">
        <v>4416</v>
      </c>
      <c r="L496" s="32" t="s">
        <v>11</v>
      </c>
      <c r="M496" s="39" t="s">
        <v>4417</v>
      </c>
      <c r="N496" s="29" t="s">
        <v>4418</v>
      </c>
      <c r="O496" s="29" t="s">
        <v>4419</v>
      </c>
      <c r="P496" s="29" t="s">
        <v>4420</v>
      </c>
      <c r="Q496" s="32" t="s">
        <v>13</v>
      </c>
      <c r="R496" s="39" t="s">
        <v>4421</v>
      </c>
      <c r="S496" s="29" t="s">
        <v>4422</v>
      </c>
      <c r="T496" s="29" t="s">
        <v>4423</v>
      </c>
      <c r="U496" s="34"/>
      <c r="V496" s="29"/>
    </row>
    <row r="497" spans="1:22" s="12" customFormat="1" ht="26.25">
      <c r="A497" s="100" t="s">
        <v>1520</v>
      </c>
      <c r="B497" s="29" t="s">
        <v>1504</v>
      </c>
      <c r="C497" s="29" t="s">
        <v>1505</v>
      </c>
      <c r="D497" s="29" t="s">
        <v>1072</v>
      </c>
      <c r="E497" s="29">
        <v>112</v>
      </c>
      <c r="F497" s="101" t="s">
        <v>1521</v>
      </c>
      <c r="G497" s="30" t="s">
        <v>2264</v>
      </c>
      <c r="H497" s="23" t="str">
        <f>VLOOKUP(A497,'[2]실험실 명단(원본)'!$A$4:$J$791,9,0)</f>
        <v>기타(예체능)</v>
      </c>
      <c r="I497" s="23" t="str">
        <f>VLOOKUP(A497,'[2]실험실 명단(원본)'!$A$4:$J$791,10,0)</f>
        <v>100.23</v>
      </c>
      <c r="J497" s="28"/>
      <c r="K497" s="29" t="s">
        <v>4416</v>
      </c>
      <c r="L497" s="32" t="s">
        <v>11</v>
      </c>
      <c r="M497" s="39" t="s">
        <v>4417</v>
      </c>
      <c r="N497" s="29" t="s">
        <v>4424</v>
      </c>
      <c r="O497" s="29" t="s">
        <v>4419</v>
      </c>
      <c r="P497" s="29" t="s">
        <v>4425</v>
      </c>
      <c r="Q497" s="32" t="s">
        <v>13</v>
      </c>
      <c r="R497" s="39" t="s">
        <v>4421</v>
      </c>
      <c r="S497" s="29" t="s">
        <v>4426</v>
      </c>
      <c r="T497" s="29" t="s">
        <v>4423</v>
      </c>
      <c r="U497" s="34"/>
      <c r="V497" s="29"/>
    </row>
    <row r="498" spans="1:22" s="12" customFormat="1" ht="26.25">
      <c r="A498" s="209" t="s">
        <v>1153</v>
      </c>
      <c r="B498" s="71" t="s">
        <v>9</v>
      </c>
      <c r="C498" s="71" t="s">
        <v>4427</v>
      </c>
      <c r="D498" s="71" t="s">
        <v>1072</v>
      </c>
      <c r="E498" s="71">
        <v>309</v>
      </c>
      <c r="F498" s="210" t="s">
        <v>4427</v>
      </c>
      <c r="G498" s="211" t="s">
        <v>2265</v>
      </c>
      <c r="H498" s="23" t="str">
        <f>VLOOKUP(A498,'[2]실험실 명단(원본)'!$A$4:$J$791,9,0)</f>
        <v>기타(컴퓨터)</v>
      </c>
      <c r="I498" s="23" t="str">
        <f>VLOOKUP(A498,'[2]실험실 명단(원본)'!$A$4:$J$791,10,0)</f>
        <v>24.26</v>
      </c>
      <c r="J498" s="31"/>
      <c r="K498" s="71" t="s">
        <v>2266</v>
      </c>
      <c r="L498" s="212" t="s">
        <v>11</v>
      </c>
      <c r="M498" s="233" t="s">
        <v>4428</v>
      </c>
      <c r="N498" s="71" t="s">
        <v>4429</v>
      </c>
      <c r="O498" s="71" t="s">
        <v>4430</v>
      </c>
      <c r="P498" s="71" t="s">
        <v>2267</v>
      </c>
      <c r="Q498" s="212" t="s">
        <v>37</v>
      </c>
      <c r="R498" s="233" t="s">
        <v>4431</v>
      </c>
      <c r="S498" s="71" t="s">
        <v>4432</v>
      </c>
      <c r="T498" s="71" t="s">
        <v>4433</v>
      </c>
      <c r="U498" s="214" t="s">
        <v>2670</v>
      </c>
      <c r="V498" s="71" t="s">
        <v>4434</v>
      </c>
    </row>
    <row r="499" spans="1:22" s="12" customFormat="1" ht="26.25">
      <c r="A499" s="100" t="s">
        <v>1148</v>
      </c>
      <c r="B499" s="29" t="s">
        <v>1576</v>
      </c>
      <c r="C499" s="29" t="s">
        <v>119</v>
      </c>
      <c r="D499" s="29" t="s">
        <v>1072</v>
      </c>
      <c r="E499" s="29">
        <v>503</v>
      </c>
      <c r="F499" s="101" t="s">
        <v>1149</v>
      </c>
      <c r="G499" s="30" t="s">
        <v>2268</v>
      </c>
      <c r="H499" s="23" t="str">
        <f>VLOOKUP(A499,'[2]실험실 명단(원본)'!$A$4:$J$791,9,0)</f>
        <v>기타(컴퓨터)</v>
      </c>
      <c r="I499" s="23" t="str">
        <f>VLOOKUP(A499,'[2]실험실 명단(원본)'!$A$4:$J$791,10,0)</f>
        <v>116.06</v>
      </c>
      <c r="J499" s="113"/>
      <c r="K499" s="70" t="s">
        <v>4435</v>
      </c>
      <c r="L499" s="55" t="s">
        <v>11</v>
      </c>
      <c r="M499" s="69" t="s">
        <v>4436</v>
      </c>
      <c r="N499" s="306">
        <v>579</v>
      </c>
      <c r="O499" s="69" t="s">
        <v>4437</v>
      </c>
      <c r="P499" s="57" t="s">
        <v>2269</v>
      </c>
      <c r="Q499" s="55" t="s">
        <v>10</v>
      </c>
      <c r="R499" s="201" t="s">
        <v>4438</v>
      </c>
      <c r="S499" s="57" t="s">
        <v>4439</v>
      </c>
      <c r="T499" s="67" t="s">
        <v>4440</v>
      </c>
      <c r="U499" s="57" t="s">
        <v>2670</v>
      </c>
      <c r="V499" s="29"/>
    </row>
    <row r="500" spans="1:22" s="12" customFormat="1" ht="26.25">
      <c r="A500" s="29" t="s">
        <v>1146</v>
      </c>
      <c r="B500" s="29" t="s">
        <v>1576</v>
      </c>
      <c r="C500" s="29" t="s">
        <v>119</v>
      </c>
      <c r="D500" s="29" t="s">
        <v>1072</v>
      </c>
      <c r="E500" s="29">
        <v>509</v>
      </c>
      <c r="F500" s="29" t="s">
        <v>1147</v>
      </c>
      <c r="G500" s="30" t="s">
        <v>2270</v>
      </c>
      <c r="H500" s="23" t="str">
        <f>VLOOKUP(A500,'[2]실험실 명단(원본)'!$A$4:$J$791,9,0)</f>
        <v>기타(컴퓨터)</v>
      </c>
      <c r="I500" s="23" t="str">
        <f>VLOOKUP(A500,'[2]실험실 명단(원본)'!$A$4:$J$791,10,0)</f>
        <v>154.71</v>
      </c>
      <c r="J500" s="31"/>
      <c r="K500" s="70" t="s">
        <v>4435</v>
      </c>
      <c r="L500" s="55" t="s">
        <v>11</v>
      </c>
      <c r="M500" s="69" t="s">
        <v>4436</v>
      </c>
      <c r="N500" s="306">
        <v>579</v>
      </c>
      <c r="O500" s="69" t="s">
        <v>4437</v>
      </c>
      <c r="P500" s="57" t="s">
        <v>2269</v>
      </c>
      <c r="Q500" s="55" t="s">
        <v>10</v>
      </c>
      <c r="R500" s="307" t="s">
        <v>4438</v>
      </c>
      <c r="S500" s="57" t="s">
        <v>4439</v>
      </c>
      <c r="T500" s="67" t="s">
        <v>4440</v>
      </c>
      <c r="U500" s="57" t="s">
        <v>2670</v>
      </c>
      <c r="V500" s="29"/>
    </row>
    <row r="501" spans="1:22" s="12" customFormat="1" ht="26.25">
      <c r="A501" s="29" t="s">
        <v>1144</v>
      </c>
      <c r="B501" s="29" t="s">
        <v>1576</v>
      </c>
      <c r="C501" s="29" t="s">
        <v>119</v>
      </c>
      <c r="D501" s="29" t="s">
        <v>1072</v>
      </c>
      <c r="E501" s="29">
        <v>510</v>
      </c>
      <c r="F501" s="29" t="s">
        <v>1145</v>
      </c>
      <c r="G501" s="30" t="s">
        <v>2271</v>
      </c>
      <c r="H501" s="23" t="str">
        <f>VLOOKUP(A501,'[2]실험실 명단(원본)'!$A$4:$J$791,9,0)</f>
        <v>기타(컴퓨터)</v>
      </c>
      <c r="I501" s="23" t="str">
        <f>VLOOKUP(A501,'[2]실험실 명단(원본)'!$A$4:$J$791,10,0)</f>
        <v>155.12</v>
      </c>
      <c r="J501" s="31"/>
      <c r="K501" s="70" t="s">
        <v>4435</v>
      </c>
      <c r="L501" s="55" t="s">
        <v>11</v>
      </c>
      <c r="M501" s="69" t="s">
        <v>4436</v>
      </c>
      <c r="N501" s="306">
        <v>579</v>
      </c>
      <c r="O501" s="69" t="s">
        <v>4437</v>
      </c>
      <c r="P501" s="57" t="s">
        <v>2269</v>
      </c>
      <c r="Q501" s="55" t="s">
        <v>10</v>
      </c>
      <c r="R501" s="201" t="s">
        <v>4438</v>
      </c>
      <c r="S501" s="57" t="s">
        <v>4439</v>
      </c>
      <c r="T501" s="67" t="s">
        <v>4440</v>
      </c>
      <c r="U501" s="57" t="s">
        <v>2670</v>
      </c>
      <c r="V501" s="29"/>
    </row>
    <row r="502" spans="1:22" s="12" customFormat="1" ht="26.25">
      <c r="A502" s="29" t="s">
        <v>1141</v>
      </c>
      <c r="B502" s="29" t="s">
        <v>1573</v>
      </c>
      <c r="C502" s="29" t="s">
        <v>47</v>
      </c>
      <c r="D502" s="29" t="s">
        <v>1072</v>
      </c>
      <c r="E502" s="29">
        <v>602</v>
      </c>
      <c r="F502" s="308" t="s">
        <v>1142</v>
      </c>
      <c r="G502" s="30" t="s">
        <v>2272</v>
      </c>
      <c r="H502" s="23" t="str">
        <f>VLOOKUP(A502,'[2]실험실 명단(원본)'!$A$4:$J$791,9,0)</f>
        <v>전기/전자</v>
      </c>
      <c r="I502" s="23" t="str">
        <f>VLOOKUP(A502,'[2]실험실 명단(원본)'!$A$4:$J$791,10,0)</f>
        <v>64</v>
      </c>
      <c r="J502" s="31"/>
      <c r="K502" s="29" t="s">
        <v>1143</v>
      </c>
      <c r="L502" s="32" t="s">
        <v>11</v>
      </c>
      <c r="M502" s="39" t="s">
        <v>4441</v>
      </c>
      <c r="N502" s="29" t="s">
        <v>4442</v>
      </c>
      <c r="O502" s="29" t="s">
        <v>4443</v>
      </c>
      <c r="P502" s="29" t="s">
        <v>4444</v>
      </c>
      <c r="Q502" s="32" t="s">
        <v>10</v>
      </c>
      <c r="R502" s="47" t="s">
        <v>4445</v>
      </c>
      <c r="S502" s="29" t="s">
        <v>4446</v>
      </c>
      <c r="T502" s="147" t="s">
        <v>4447</v>
      </c>
      <c r="U502" s="34" t="s">
        <v>2670</v>
      </c>
      <c r="V502" s="29"/>
    </row>
    <row r="503" spans="1:22" s="12" customFormat="1" ht="26.25">
      <c r="A503" s="29" t="s">
        <v>1139</v>
      </c>
      <c r="B503" s="29" t="s">
        <v>1573</v>
      </c>
      <c r="C503" s="29" t="s">
        <v>47</v>
      </c>
      <c r="D503" s="29" t="s">
        <v>1072</v>
      </c>
      <c r="E503" s="29">
        <v>606</v>
      </c>
      <c r="F503" s="29" t="s">
        <v>1140</v>
      </c>
      <c r="G503" s="30" t="s">
        <v>2273</v>
      </c>
      <c r="H503" s="23" t="str">
        <f>VLOOKUP(A503,'[2]실험실 명단(원본)'!$A$4:$J$791,9,0)</f>
        <v>전기/전자</v>
      </c>
      <c r="I503" s="23" t="str">
        <f>VLOOKUP(A503,'[2]실험실 명단(원본)'!$A$4:$J$791,10,0)</f>
        <v>102.95</v>
      </c>
      <c r="J503" s="31"/>
      <c r="K503" s="55" t="s">
        <v>4448</v>
      </c>
      <c r="L503" s="32" t="s">
        <v>2905</v>
      </c>
      <c r="M503" s="33" t="s">
        <v>4449</v>
      </c>
      <c r="N503" s="57" t="s">
        <v>4450</v>
      </c>
      <c r="O503" s="67" t="s">
        <v>4451</v>
      </c>
      <c r="P503" s="57" t="s">
        <v>2924</v>
      </c>
      <c r="Q503" s="32" t="s">
        <v>1426</v>
      </c>
      <c r="R503" s="124" t="s">
        <v>4452</v>
      </c>
      <c r="S503" s="57" t="s">
        <v>4453</v>
      </c>
      <c r="T503" s="67" t="s">
        <v>2927</v>
      </c>
      <c r="U503" s="34" t="s">
        <v>2635</v>
      </c>
      <c r="V503" s="29"/>
    </row>
    <row r="504" spans="1:22" s="12" customFormat="1" ht="26.25">
      <c r="A504" s="29" t="s">
        <v>1137</v>
      </c>
      <c r="B504" s="29" t="s">
        <v>1576</v>
      </c>
      <c r="C504" s="29" t="s">
        <v>119</v>
      </c>
      <c r="D504" s="29" t="s">
        <v>1072</v>
      </c>
      <c r="E504" s="29">
        <v>607</v>
      </c>
      <c r="F504" s="29" t="s">
        <v>1138</v>
      </c>
      <c r="G504" s="30" t="s">
        <v>2274</v>
      </c>
      <c r="H504" s="23" t="str">
        <f>VLOOKUP(A504,'[2]실험실 명단(원본)'!$A$4:$J$791,9,0)</f>
        <v>기타(컴퓨터)</v>
      </c>
      <c r="I504" s="23" t="str">
        <f>VLOOKUP(A504,'[2]실험실 명단(원본)'!$A$4:$J$791,10,0)</f>
        <v>101.55</v>
      </c>
      <c r="J504" s="31"/>
      <c r="K504" s="70" t="s">
        <v>4435</v>
      </c>
      <c r="L504" s="55" t="s">
        <v>11</v>
      </c>
      <c r="M504" s="69" t="s">
        <v>4436</v>
      </c>
      <c r="N504" s="306">
        <v>579</v>
      </c>
      <c r="O504" s="69" t="s">
        <v>4437</v>
      </c>
      <c r="P504" s="57" t="s">
        <v>2269</v>
      </c>
      <c r="Q504" s="55" t="s">
        <v>10</v>
      </c>
      <c r="R504" s="201" t="s">
        <v>4438</v>
      </c>
      <c r="S504" s="57" t="s">
        <v>4439</v>
      </c>
      <c r="T504" s="67" t="s">
        <v>4440</v>
      </c>
      <c r="U504" s="57" t="s">
        <v>2670</v>
      </c>
      <c r="V504" s="29"/>
    </row>
    <row r="505" spans="1:22" s="12" customFormat="1" ht="26.25">
      <c r="A505" s="29" t="s">
        <v>1135</v>
      </c>
      <c r="B505" s="29" t="s">
        <v>1576</v>
      </c>
      <c r="C505" s="29" t="s">
        <v>119</v>
      </c>
      <c r="D505" s="29" t="s">
        <v>1072</v>
      </c>
      <c r="E505" s="29">
        <v>608</v>
      </c>
      <c r="F505" s="29" t="s">
        <v>1136</v>
      </c>
      <c r="G505" s="30" t="s">
        <v>2275</v>
      </c>
      <c r="H505" s="23" t="str">
        <f>VLOOKUP(A505,'[2]실험실 명단(원본)'!$A$4:$J$791,9,0)</f>
        <v>기타(컴퓨터)</v>
      </c>
      <c r="I505" s="23" t="str">
        <f>VLOOKUP(A505,'[2]실험실 명단(원본)'!$A$4:$J$791,10,0)</f>
        <v>128.15</v>
      </c>
      <c r="J505" s="31"/>
      <c r="K505" s="70" t="s">
        <v>4435</v>
      </c>
      <c r="L505" s="55" t="s">
        <v>11</v>
      </c>
      <c r="M505" s="69" t="s">
        <v>4436</v>
      </c>
      <c r="N505" s="306">
        <v>579</v>
      </c>
      <c r="O505" s="69" t="s">
        <v>4437</v>
      </c>
      <c r="P505" s="57" t="s">
        <v>2269</v>
      </c>
      <c r="Q505" s="55" t="s">
        <v>10</v>
      </c>
      <c r="R505" s="201" t="s">
        <v>4438</v>
      </c>
      <c r="S505" s="57" t="s">
        <v>4439</v>
      </c>
      <c r="T505" s="67" t="s">
        <v>4440</v>
      </c>
      <c r="U505" s="57" t="s">
        <v>2670</v>
      </c>
      <c r="V505" s="29"/>
    </row>
    <row r="506" spans="1:22" s="12" customFormat="1" ht="26.25">
      <c r="A506" s="29" t="s">
        <v>1133</v>
      </c>
      <c r="B506" s="29" t="s">
        <v>1576</v>
      </c>
      <c r="C506" s="29" t="s">
        <v>119</v>
      </c>
      <c r="D506" s="29" t="s">
        <v>1072</v>
      </c>
      <c r="E506" s="29">
        <v>609</v>
      </c>
      <c r="F506" s="29" t="s">
        <v>1134</v>
      </c>
      <c r="G506" s="30" t="s">
        <v>2276</v>
      </c>
      <c r="H506" s="23" t="str">
        <f>VLOOKUP(A506,'[2]실험실 명단(원본)'!$A$4:$J$791,9,0)</f>
        <v>기타(컴퓨터)</v>
      </c>
      <c r="I506" s="23" t="str">
        <f>VLOOKUP(A506,'[2]실험실 명단(원본)'!$A$4:$J$791,10,0)</f>
        <v>144</v>
      </c>
      <c r="J506" s="31"/>
      <c r="K506" s="70" t="s">
        <v>4435</v>
      </c>
      <c r="L506" s="55" t="s">
        <v>11</v>
      </c>
      <c r="M506" s="69" t="s">
        <v>4436</v>
      </c>
      <c r="N506" s="306">
        <v>579</v>
      </c>
      <c r="O506" s="69" t="s">
        <v>4437</v>
      </c>
      <c r="P506" s="57" t="s">
        <v>2269</v>
      </c>
      <c r="Q506" s="55" t="s">
        <v>10</v>
      </c>
      <c r="R506" s="201" t="s">
        <v>4438</v>
      </c>
      <c r="S506" s="57" t="s">
        <v>4439</v>
      </c>
      <c r="T506" s="67" t="s">
        <v>4440</v>
      </c>
      <c r="U506" s="57" t="s">
        <v>2670</v>
      </c>
      <c r="V506" s="29"/>
    </row>
    <row r="507" spans="1:22" s="12" customFormat="1" ht="26.25">
      <c r="A507" s="29" t="s">
        <v>1130</v>
      </c>
      <c r="B507" s="29" t="s">
        <v>1576</v>
      </c>
      <c r="C507" s="29" t="s">
        <v>1131</v>
      </c>
      <c r="D507" s="29" t="s">
        <v>1072</v>
      </c>
      <c r="E507" s="29">
        <v>703</v>
      </c>
      <c r="F507" s="29" t="s">
        <v>1132</v>
      </c>
      <c r="G507" s="30" t="s">
        <v>2277</v>
      </c>
      <c r="H507" s="23" t="str">
        <f>VLOOKUP(A507,'[2]실험실 명단(원본)'!$A$4:$J$791,9,0)</f>
        <v>전기/전자</v>
      </c>
      <c r="I507" s="23" t="str">
        <f>VLOOKUP(A507,'[2]실험실 명단(원본)'!$A$4:$J$791,10,0)</f>
        <v>111.31</v>
      </c>
      <c r="J507" s="31"/>
      <c r="K507" s="29" t="s">
        <v>4454</v>
      </c>
      <c r="L507" s="55" t="s">
        <v>11</v>
      </c>
      <c r="M507" s="243" t="s">
        <v>4455</v>
      </c>
      <c r="N507" s="70">
        <v>1087</v>
      </c>
      <c r="O507" s="70" t="s">
        <v>4456</v>
      </c>
      <c r="P507" s="70" t="s">
        <v>4457</v>
      </c>
      <c r="Q507" s="55" t="s">
        <v>10</v>
      </c>
      <c r="R507" s="243" t="s">
        <v>4458</v>
      </c>
      <c r="S507" s="70">
        <v>2395</v>
      </c>
      <c r="T507" s="29" t="s">
        <v>4459</v>
      </c>
      <c r="U507" s="57" t="s">
        <v>2670</v>
      </c>
      <c r="V507" s="29"/>
    </row>
    <row r="508" spans="1:22" s="12" customFormat="1" ht="26.25">
      <c r="A508" s="36" t="s">
        <v>4460</v>
      </c>
      <c r="B508" s="36" t="s">
        <v>1576</v>
      </c>
      <c r="C508" s="36" t="s">
        <v>119</v>
      </c>
      <c r="D508" s="36" t="s">
        <v>1072</v>
      </c>
      <c r="E508" s="36">
        <v>818</v>
      </c>
      <c r="F508" s="36" t="s">
        <v>2460</v>
      </c>
      <c r="G508" s="30" t="s">
        <v>4461</v>
      </c>
      <c r="H508" s="23" t="str">
        <f>VLOOKUP(A508,'[2]실험실 명단(원본)'!$A$4:$J$791,9,0)</f>
        <v>기타(컴퓨터)</v>
      </c>
      <c r="I508" s="23" t="str">
        <f>VLOOKUP(A508,'[2]실험실 명단(원본)'!$A$4:$J$791,10,0)</f>
        <v>34</v>
      </c>
      <c r="J508" s="23"/>
      <c r="K508" s="36" t="s">
        <v>1938</v>
      </c>
      <c r="L508" s="55" t="s">
        <v>11</v>
      </c>
      <c r="M508" s="167" t="s">
        <v>4462</v>
      </c>
      <c r="N508" s="167">
        <v>2376</v>
      </c>
      <c r="O508" s="167" t="s">
        <v>4463</v>
      </c>
      <c r="P508" s="167" t="s">
        <v>4464</v>
      </c>
      <c r="Q508" s="167" t="s">
        <v>1426</v>
      </c>
      <c r="R508" s="167" t="s">
        <v>4465</v>
      </c>
      <c r="S508" s="167">
        <v>4376</v>
      </c>
      <c r="T508" s="167" t="s">
        <v>4466</v>
      </c>
      <c r="U508" s="57" t="s">
        <v>2670</v>
      </c>
      <c r="V508" s="36"/>
    </row>
    <row r="509" spans="1:22" s="12" customFormat="1" ht="26.25">
      <c r="A509" s="70" t="s">
        <v>1128</v>
      </c>
      <c r="B509" s="29" t="s">
        <v>1574</v>
      </c>
      <c r="C509" s="29" t="s">
        <v>2278</v>
      </c>
      <c r="D509" s="29" t="s">
        <v>1072</v>
      </c>
      <c r="E509" s="29" t="s">
        <v>1129</v>
      </c>
      <c r="F509" s="70" t="s">
        <v>4467</v>
      </c>
      <c r="G509" s="30" t="s">
        <v>2279</v>
      </c>
      <c r="H509" s="23" t="str">
        <f>VLOOKUP(A509,'[2]실험실 명단(원본)'!$A$4:$J$791,9,0)</f>
        <v>의학/생물</v>
      </c>
      <c r="I509" s="23" t="str">
        <f>VLOOKUP(A509,'[2]실험실 명단(원본)'!$A$4:$J$791,10,0)</f>
        <v>314.53</v>
      </c>
      <c r="J509" s="113" t="s">
        <v>3961</v>
      </c>
      <c r="K509" s="29" t="s">
        <v>1107</v>
      </c>
      <c r="L509" s="32" t="s">
        <v>11</v>
      </c>
      <c r="M509" s="39" t="s">
        <v>4468</v>
      </c>
      <c r="N509" s="29">
        <v>2344</v>
      </c>
      <c r="O509" s="29">
        <v>1047311634</v>
      </c>
      <c r="P509" s="29" t="s">
        <v>4469</v>
      </c>
      <c r="Q509" s="32" t="s">
        <v>1426</v>
      </c>
      <c r="R509" s="39" t="s">
        <v>4470</v>
      </c>
      <c r="S509" s="29">
        <v>4400</v>
      </c>
      <c r="T509" s="29">
        <v>1072223100</v>
      </c>
      <c r="U509" s="34" t="s">
        <v>2635</v>
      </c>
      <c r="V509" s="29"/>
    </row>
    <row r="510" spans="1:22" s="12" customFormat="1" ht="26.25">
      <c r="A510" s="70" t="s">
        <v>1125</v>
      </c>
      <c r="B510" s="29" t="s">
        <v>1574</v>
      </c>
      <c r="C510" s="29" t="s">
        <v>2278</v>
      </c>
      <c r="D510" s="29" t="s">
        <v>1072</v>
      </c>
      <c r="E510" s="29" t="s">
        <v>1126</v>
      </c>
      <c r="F510" s="70" t="s">
        <v>4471</v>
      </c>
      <c r="G510" s="30" t="s">
        <v>2279</v>
      </c>
      <c r="H510" s="23" t="str">
        <f>VLOOKUP(A510,'[2]실험실 명단(원본)'!$A$4:$J$791,9,0)</f>
        <v>의학/생물</v>
      </c>
      <c r="I510" s="23" t="str">
        <f>VLOOKUP(A510,'[2]실험실 명단(원본)'!$A$4:$J$791,10,0)</f>
        <v>314.53</v>
      </c>
      <c r="J510" s="309" t="s">
        <v>3961</v>
      </c>
      <c r="K510" s="29" t="s">
        <v>1127</v>
      </c>
      <c r="L510" s="32" t="s">
        <v>11</v>
      </c>
      <c r="M510" s="39" t="s">
        <v>4472</v>
      </c>
      <c r="N510" s="29" t="s">
        <v>4473</v>
      </c>
      <c r="O510" s="29" t="s">
        <v>4474</v>
      </c>
      <c r="P510" s="29" t="s">
        <v>2280</v>
      </c>
      <c r="Q510" s="32" t="s">
        <v>1426</v>
      </c>
      <c r="R510" s="39" t="s">
        <v>4475</v>
      </c>
      <c r="S510" s="29" t="s">
        <v>4476</v>
      </c>
      <c r="T510" s="29" t="s">
        <v>4477</v>
      </c>
      <c r="U510" s="34" t="s">
        <v>2635</v>
      </c>
      <c r="V510" s="29"/>
    </row>
    <row r="511" spans="1:22" s="12" customFormat="1" ht="26.25">
      <c r="A511" s="70" t="s">
        <v>1122</v>
      </c>
      <c r="B511" s="29" t="s">
        <v>1574</v>
      </c>
      <c r="C511" s="29" t="s">
        <v>2278</v>
      </c>
      <c r="D511" s="29" t="s">
        <v>1072</v>
      </c>
      <c r="E511" s="29" t="s">
        <v>1123</v>
      </c>
      <c r="F511" s="135" t="s">
        <v>4478</v>
      </c>
      <c r="G511" s="30" t="s">
        <v>2279</v>
      </c>
      <c r="H511" s="23" t="str">
        <f>VLOOKUP(A511,'[2]실험실 명단(원본)'!$A$4:$J$791,9,0)</f>
        <v>의학/생물</v>
      </c>
      <c r="I511" s="23" t="str">
        <f>VLOOKUP(A511,'[2]실험실 명단(원본)'!$A$4:$J$791,10,0)</f>
        <v>314.53</v>
      </c>
      <c r="J511" s="113" t="s">
        <v>3961</v>
      </c>
      <c r="K511" s="29" t="s">
        <v>1124</v>
      </c>
      <c r="L511" s="32" t="s">
        <v>11</v>
      </c>
      <c r="M511" s="39" t="s">
        <v>4479</v>
      </c>
      <c r="N511" s="29" t="s">
        <v>4480</v>
      </c>
      <c r="O511" s="29" t="s">
        <v>4481</v>
      </c>
      <c r="P511" s="29" t="s">
        <v>4482</v>
      </c>
      <c r="Q511" s="32" t="s">
        <v>37</v>
      </c>
      <c r="R511" s="39" t="s">
        <v>4483</v>
      </c>
      <c r="S511" s="29" t="s">
        <v>4484</v>
      </c>
      <c r="T511" s="29" t="s">
        <v>4485</v>
      </c>
      <c r="U511" s="34" t="s">
        <v>2670</v>
      </c>
      <c r="V511" s="29"/>
    </row>
    <row r="512" spans="1:22" s="12" customFormat="1" ht="26.25">
      <c r="A512" s="70" t="s">
        <v>1110</v>
      </c>
      <c r="B512" s="29" t="s">
        <v>1574</v>
      </c>
      <c r="C512" s="29" t="s">
        <v>2278</v>
      </c>
      <c r="D512" s="29" t="s">
        <v>1072</v>
      </c>
      <c r="E512" s="29">
        <v>1001</v>
      </c>
      <c r="F512" s="70" t="s">
        <v>1111</v>
      </c>
      <c r="G512" s="30" t="s">
        <v>2281</v>
      </c>
      <c r="H512" s="23" t="str">
        <f>VLOOKUP(A512,'[2]실험실 명단(원본)'!$A$4:$J$791,9,0)</f>
        <v>의학/생물</v>
      </c>
      <c r="I512" s="23" t="str">
        <f>VLOOKUP(A512,'[2]실험실 명단(원본)'!$A$4:$J$791,10,0)</f>
        <v>65.12</v>
      </c>
      <c r="J512" s="31" t="s">
        <v>3352</v>
      </c>
      <c r="K512" s="29" t="s">
        <v>1086</v>
      </c>
      <c r="L512" s="32" t="s">
        <v>11</v>
      </c>
      <c r="M512" s="39" t="s">
        <v>4486</v>
      </c>
      <c r="N512" s="29" t="s">
        <v>4487</v>
      </c>
      <c r="O512" s="29" t="s">
        <v>4488</v>
      </c>
      <c r="P512" s="29" t="s">
        <v>2282</v>
      </c>
      <c r="Q512" s="32" t="s">
        <v>10</v>
      </c>
      <c r="R512" s="39" t="s">
        <v>4489</v>
      </c>
      <c r="S512" s="29" t="s">
        <v>4490</v>
      </c>
      <c r="T512" s="29" t="s">
        <v>4491</v>
      </c>
      <c r="U512" s="34" t="s">
        <v>2635</v>
      </c>
      <c r="V512" s="29"/>
    </row>
    <row r="513" spans="1:22" s="12" customFormat="1" ht="26.25">
      <c r="A513" s="70" t="s">
        <v>1108</v>
      </c>
      <c r="B513" s="29" t="s">
        <v>1574</v>
      </c>
      <c r="C513" s="29" t="s">
        <v>2278</v>
      </c>
      <c r="D513" s="29" t="s">
        <v>1072</v>
      </c>
      <c r="E513" s="29">
        <v>1002</v>
      </c>
      <c r="F513" s="70" t="s">
        <v>1109</v>
      </c>
      <c r="G513" s="30" t="s">
        <v>2283</v>
      </c>
      <c r="H513" s="23" t="str">
        <f>VLOOKUP(A513,'[2]실험실 명단(원본)'!$A$4:$J$791,9,0)</f>
        <v>의학/생물</v>
      </c>
      <c r="I513" s="23" t="str">
        <f>VLOOKUP(A513,'[2]실험실 명단(원본)'!$A$4:$J$791,10,0)</f>
        <v>32.46</v>
      </c>
      <c r="J513" s="31"/>
      <c r="K513" s="29" t="s">
        <v>1107</v>
      </c>
      <c r="L513" s="32" t="s">
        <v>11</v>
      </c>
      <c r="M513" s="39" t="s">
        <v>4468</v>
      </c>
      <c r="N513" s="29">
        <v>2344</v>
      </c>
      <c r="O513" s="29">
        <v>1047311634</v>
      </c>
      <c r="P513" s="29" t="s">
        <v>4469</v>
      </c>
      <c r="Q513" s="32" t="s">
        <v>1426</v>
      </c>
      <c r="R513" s="39" t="s">
        <v>4470</v>
      </c>
      <c r="S513" s="29">
        <v>4400</v>
      </c>
      <c r="T513" s="29">
        <v>1072223100</v>
      </c>
      <c r="U513" s="34" t="s">
        <v>2635</v>
      </c>
      <c r="V513" s="29"/>
    </row>
    <row r="514" spans="1:22" s="12" customFormat="1" ht="26.25">
      <c r="A514" s="70" t="s">
        <v>1105</v>
      </c>
      <c r="B514" s="29" t="s">
        <v>1574</v>
      </c>
      <c r="C514" s="29" t="s">
        <v>2278</v>
      </c>
      <c r="D514" s="29" t="s">
        <v>1072</v>
      </c>
      <c r="E514" s="29">
        <v>1003</v>
      </c>
      <c r="F514" s="70" t="s">
        <v>1106</v>
      </c>
      <c r="G514" s="30" t="s">
        <v>2284</v>
      </c>
      <c r="H514" s="23" t="str">
        <f>VLOOKUP(A514,'[2]실험실 명단(원본)'!$A$4:$J$791,9,0)</f>
        <v>의학/생물</v>
      </c>
      <c r="I514" s="23" t="str">
        <f>VLOOKUP(A514,'[2]실험실 명단(원본)'!$A$4:$J$791,10,0)</f>
        <v>34.55</v>
      </c>
      <c r="J514" s="113" t="s">
        <v>3961</v>
      </c>
      <c r="K514" s="29" t="s">
        <v>1107</v>
      </c>
      <c r="L514" s="32" t="s">
        <v>11</v>
      </c>
      <c r="M514" s="39" t="s">
        <v>4468</v>
      </c>
      <c r="N514" s="29">
        <v>2344</v>
      </c>
      <c r="O514" s="29">
        <v>1047311634</v>
      </c>
      <c r="P514" s="29" t="s">
        <v>4469</v>
      </c>
      <c r="Q514" s="32" t="s">
        <v>1426</v>
      </c>
      <c r="R514" s="39" t="s">
        <v>4470</v>
      </c>
      <c r="S514" s="29">
        <v>4400</v>
      </c>
      <c r="T514" s="29">
        <v>1072223100</v>
      </c>
      <c r="U514" s="34" t="s">
        <v>2635</v>
      </c>
      <c r="V514" s="29"/>
    </row>
    <row r="515" spans="1:22" s="12" customFormat="1" ht="26.25">
      <c r="A515" s="70" t="s">
        <v>1103</v>
      </c>
      <c r="B515" s="29" t="s">
        <v>1574</v>
      </c>
      <c r="C515" s="29" t="s">
        <v>2278</v>
      </c>
      <c r="D515" s="29" t="s">
        <v>1072</v>
      </c>
      <c r="E515" s="29">
        <v>1012</v>
      </c>
      <c r="F515" s="70" t="s">
        <v>1104</v>
      </c>
      <c r="G515" s="30" t="s">
        <v>2285</v>
      </c>
      <c r="H515" s="23" t="str">
        <f>VLOOKUP(A515,'[2]실험실 명단(원본)'!$A$4:$J$791,9,0)</f>
        <v>의학/생물</v>
      </c>
      <c r="I515" s="23" t="str">
        <f>VLOOKUP(A515,'[2]실험실 명단(원본)'!$A$4:$J$791,10,0)</f>
        <v>44.54</v>
      </c>
      <c r="J515" s="113"/>
      <c r="K515" s="29" t="s">
        <v>1102</v>
      </c>
      <c r="L515" s="32" t="s">
        <v>11</v>
      </c>
      <c r="M515" s="39" t="s">
        <v>4492</v>
      </c>
      <c r="N515" s="29" t="s">
        <v>4493</v>
      </c>
      <c r="O515" s="29" t="s">
        <v>4494</v>
      </c>
      <c r="P515" s="29" t="s">
        <v>1562</v>
      </c>
      <c r="Q515" s="32" t="s">
        <v>1426</v>
      </c>
      <c r="R515" s="39" t="s">
        <v>4495</v>
      </c>
      <c r="S515" s="29" t="s">
        <v>4493</v>
      </c>
      <c r="T515" s="29" t="s">
        <v>4496</v>
      </c>
      <c r="U515" s="34" t="s">
        <v>2635</v>
      </c>
      <c r="V515" s="29"/>
    </row>
    <row r="516" spans="1:22" s="12" customFormat="1" ht="26.25">
      <c r="A516" s="70" t="s">
        <v>1100</v>
      </c>
      <c r="B516" s="29" t="s">
        <v>1574</v>
      </c>
      <c r="C516" s="29" t="s">
        <v>2278</v>
      </c>
      <c r="D516" s="29" t="s">
        <v>1072</v>
      </c>
      <c r="E516" s="29">
        <v>1014</v>
      </c>
      <c r="F516" s="70" t="s">
        <v>1101</v>
      </c>
      <c r="G516" s="30" t="s">
        <v>2286</v>
      </c>
      <c r="H516" s="23" t="str">
        <f>VLOOKUP(A516,'[2]실험실 명단(원본)'!$A$4:$J$791,9,0)</f>
        <v>의학/생물</v>
      </c>
      <c r="I516" s="23" t="str">
        <f>VLOOKUP(A516,'[2]실험실 명단(원본)'!$A$4:$J$791,10,0)</f>
        <v>82.53</v>
      </c>
      <c r="J516" s="113"/>
      <c r="K516" s="29" t="s">
        <v>1102</v>
      </c>
      <c r="L516" s="32" t="s">
        <v>11</v>
      </c>
      <c r="M516" s="39" t="s">
        <v>4492</v>
      </c>
      <c r="N516" s="29" t="s">
        <v>4493</v>
      </c>
      <c r="O516" s="29" t="s">
        <v>4494</v>
      </c>
      <c r="P516" s="29" t="s">
        <v>1562</v>
      </c>
      <c r="Q516" s="32" t="s">
        <v>1426</v>
      </c>
      <c r="R516" s="39" t="s">
        <v>4495</v>
      </c>
      <c r="S516" s="29" t="s">
        <v>4493</v>
      </c>
      <c r="T516" s="29" t="s">
        <v>4496</v>
      </c>
      <c r="U516" s="34" t="s">
        <v>2635</v>
      </c>
      <c r="V516" s="29"/>
    </row>
    <row r="517" spans="1:22" s="12" customFormat="1" ht="26.25">
      <c r="A517" s="70" t="s">
        <v>1098</v>
      </c>
      <c r="B517" s="29" t="s">
        <v>1574</v>
      </c>
      <c r="C517" s="29" t="s">
        <v>2278</v>
      </c>
      <c r="D517" s="29" t="s">
        <v>1072</v>
      </c>
      <c r="E517" s="29">
        <v>1015</v>
      </c>
      <c r="F517" s="70" t="s">
        <v>1099</v>
      </c>
      <c r="G517" s="30" t="s">
        <v>2287</v>
      </c>
      <c r="H517" s="23" t="str">
        <f>VLOOKUP(A517,'[2]실험실 명단(원본)'!$A$4:$J$791,9,0)</f>
        <v>의학/생물</v>
      </c>
      <c r="I517" s="23" t="str">
        <f>VLOOKUP(A517,'[2]실험실 명단(원본)'!$A$4:$J$791,10,0)</f>
        <v>49.39</v>
      </c>
      <c r="J517" s="113" t="s">
        <v>3352</v>
      </c>
      <c r="K517" s="29" t="s">
        <v>1086</v>
      </c>
      <c r="L517" s="32" t="s">
        <v>11</v>
      </c>
      <c r="M517" s="39" t="s">
        <v>4486</v>
      </c>
      <c r="N517" s="29" t="s">
        <v>4487</v>
      </c>
      <c r="O517" s="29" t="s">
        <v>4488</v>
      </c>
      <c r="P517" s="29" t="s">
        <v>2282</v>
      </c>
      <c r="Q517" s="32" t="s">
        <v>10</v>
      </c>
      <c r="R517" s="39" t="s">
        <v>4489</v>
      </c>
      <c r="S517" s="29" t="s">
        <v>4490</v>
      </c>
      <c r="T517" s="29" t="s">
        <v>4491</v>
      </c>
      <c r="U517" s="34" t="s">
        <v>2635</v>
      </c>
      <c r="V517" s="29"/>
    </row>
    <row r="518" spans="1:22" s="12" customFormat="1" ht="26.25">
      <c r="A518" s="29" t="s">
        <v>1120</v>
      </c>
      <c r="B518" s="29" t="s">
        <v>821</v>
      </c>
      <c r="C518" s="29" t="s">
        <v>822</v>
      </c>
      <c r="D518" s="29" t="s">
        <v>1072</v>
      </c>
      <c r="E518" s="29" t="s">
        <v>1121</v>
      </c>
      <c r="F518" s="29" t="s">
        <v>825</v>
      </c>
      <c r="G518" s="30" t="s">
        <v>2288</v>
      </c>
      <c r="H518" s="23" t="str">
        <f>VLOOKUP(A518,'[2]실험실 명단(원본)'!$A$4:$J$791,9,0)</f>
        <v>의학/생물</v>
      </c>
      <c r="I518" s="23" t="str">
        <f>VLOOKUP(A518,'[2]실험실 명단(원본)'!$A$4:$J$791,10,0)</f>
        <v>9.24</v>
      </c>
      <c r="J518" s="113"/>
      <c r="K518" s="29" t="s">
        <v>1057</v>
      </c>
      <c r="L518" s="32" t="s">
        <v>11</v>
      </c>
      <c r="M518" s="39" t="s">
        <v>4342</v>
      </c>
      <c r="N518" s="29" t="s">
        <v>4343</v>
      </c>
      <c r="O518" s="29" t="s">
        <v>4344</v>
      </c>
      <c r="P518" s="29" t="s">
        <v>4345</v>
      </c>
      <c r="Q518" s="32" t="s">
        <v>13</v>
      </c>
      <c r="R518" s="39" t="s">
        <v>4346</v>
      </c>
      <c r="S518" s="29" t="s">
        <v>4347</v>
      </c>
      <c r="T518" s="29" t="s">
        <v>4348</v>
      </c>
      <c r="U518" s="34" t="s">
        <v>2635</v>
      </c>
      <c r="V518" s="29" t="s">
        <v>4349</v>
      </c>
    </row>
    <row r="519" spans="1:22" s="12" customFormat="1" ht="26.25">
      <c r="A519" s="150" t="s">
        <v>1117</v>
      </c>
      <c r="B519" s="29" t="s">
        <v>1574</v>
      </c>
      <c r="C519" s="29" t="s">
        <v>2278</v>
      </c>
      <c r="D519" s="29" t="s">
        <v>1072</v>
      </c>
      <c r="E519" s="29" t="s">
        <v>1118</v>
      </c>
      <c r="F519" s="151" t="s">
        <v>1119</v>
      </c>
      <c r="G519" s="30" t="s">
        <v>2289</v>
      </c>
      <c r="H519" s="23" t="str">
        <f>VLOOKUP(A519,'[2]실험실 명단(원본)'!$A$4:$J$791,9,0)</f>
        <v>의학/생물</v>
      </c>
      <c r="I519" s="23" t="str">
        <f>VLOOKUP(A519,'[2]실험실 명단(원본)'!$A$4:$J$791,10,0)</f>
        <v>277.18</v>
      </c>
      <c r="J519" s="113"/>
      <c r="K519" s="29" t="s">
        <v>1102</v>
      </c>
      <c r="L519" s="32" t="s">
        <v>11</v>
      </c>
      <c r="M519" s="39" t="s">
        <v>4492</v>
      </c>
      <c r="N519" s="29" t="s">
        <v>4493</v>
      </c>
      <c r="O519" s="29" t="s">
        <v>4494</v>
      </c>
      <c r="P519" s="29" t="s">
        <v>1562</v>
      </c>
      <c r="Q519" s="32" t="s">
        <v>1426</v>
      </c>
      <c r="R519" s="39" t="s">
        <v>4495</v>
      </c>
      <c r="S519" s="29" t="s">
        <v>4493</v>
      </c>
      <c r="T519" s="29" t="s">
        <v>4496</v>
      </c>
      <c r="U519" s="34" t="s">
        <v>2635</v>
      </c>
      <c r="V519" s="29"/>
    </row>
    <row r="520" spans="1:22" s="12" customFormat="1" ht="26.25">
      <c r="A520" s="70" t="s">
        <v>1115</v>
      </c>
      <c r="B520" s="29" t="s">
        <v>1574</v>
      </c>
      <c r="C520" s="29" t="s">
        <v>2278</v>
      </c>
      <c r="D520" s="29" t="s">
        <v>1072</v>
      </c>
      <c r="E520" s="29" t="s">
        <v>1116</v>
      </c>
      <c r="F520" s="70" t="s">
        <v>1663</v>
      </c>
      <c r="G520" s="30" t="s">
        <v>2289</v>
      </c>
      <c r="H520" s="23" t="str">
        <f>VLOOKUP(A520,'[2]실험실 명단(원본)'!$A$4:$J$791,9,0)</f>
        <v>의학/생물</v>
      </c>
      <c r="I520" s="23" t="str">
        <f>VLOOKUP(A520,'[2]실험실 명단(원본)'!$A$4:$J$791,10,0)</f>
        <v>277.18</v>
      </c>
      <c r="J520" s="113"/>
      <c r="K520" s="29" t="s">
        <v>1664</v>
      </c>
      <c r="L520" s="32" t="s">
        <v>11</v>
      </c>
      <c r="M520" s="39" t="s">
        <v>4497</v>
      </c>
      <c r="N520" s="29" t="s">
        <v>4498</v>
      </c>
      <c r="O520" s="29" t="s">
        <v>4499</v>
      </c>
      <c r="P520" s="29" t="s">
        <v>4500</v>
      </c>
      <c r="Q520" s="32" t="s">
        <v>10</v>
      </c>
      <c r="R520" s="39" t="s">
        <v>4501</v>
      </c>
      <c r="S520" s="29" t="s">
        <v>4502</v>
      </c>
      <c r="T520" s="29" t="s">
        <v>4503</v>
      </c>
      <c r="U520" s="34" t="s">
        <v>2635</v>
      </c>
      <c r="V520" s="29"/>
    </row>
    <row r="521" spans="1:22" s="12" customFormat="1" ht="26.25">
      <c r="A521" s="70" t="s">
        <v>1112</v>
      </c>
      <c r="B521" s="29" t="s">
        <v>1574</v>
      </c>
      <c r="C521" s="29" t="s">
        <v>2278</v>
      </c>
      <c r="D521" s="29" t="s">
        <v>1072</v>
      </c>
      <c r="E521" s="29" t="s">
        <v>1113</v>
      </c>
      <c r="F521" s="70" t="s">
        <v>1114</v>
      </c>
      <c r="G521" s="30" t="s">
        <v>2289</v>
      </c>
      <c r="H521" s="23" t="str">
        <f>VLOOKUP(A521,'[2]실험실 명단(원본)'!$A$4:$J$791,9,0)</f>
        <v>의학/생물</v>
      </c>
      <c r="I521" s="23" t="str">
        <f>VLOOKUP(A521,'[2]실험실 명단(원본)'!$A$4:$J$791,10,0)</f>
        <v>277.18</v>
      </c>
      <c r="J521" s="113" t="s">
        <v>3352</v>
      </c>
      <c r="K521" s="29" t="s">
        <v>1086</v>
      </c>
      <c r="L521" s="32" t="s">
        <v>11</v>
      </c>
      <c r="M521" s="39" t="s">
        <v>4486</v>
      </c>
      <c r="N521" s="29" t="s">
        <v>4487</v>
      </c>
      <c r="O521" s="29" t="s">
        <v>4488</v>
      </c>
      <c r="P521" s="29" t="s">
        <v>2282</v>
      </c>
      <c r="Q521" s="32" t="s">
        <v>10</v>
      </c>
      <c r="R521" s="39" t="s">
        <v>4489</v>
      </c>
      <c r="S521" s="29" t="s">
        <v>4490</v>
      </c>
      <c r="T521" s="29" t="s">
        <v>4491</v>
      </c>
      <c r="U521" s="34" t="s">
        <v>2635</v>
      </c>
      <c r="V521" s="29"/>
    </row>
    <row r="522" spans="1:22" s="12" customFormat="1" ht="26.25">
      <c r="A522" s="29" t="s">
        <v>1088</v>
      </c>
      <c r="B522" s="29" t="s">
        <v>821</v>
      </c>
      <c r="C522" s="29" t="s">
        <v>822</v>
      </c>
      <c r="D522" s="29" t="s">
        <v>1072</v>
      </c>
      <c r="E522" s="29">
        <v>1101</v>
      </c>
      <c r="F522" s="29" t="s">
        <v>825</v>
      </c>
      <c r="G522" s="30" t="s">
        <v>2290</v>
      </c>
      <c r="H522" s="23" t="str">
        <f>VLOOKUP(A522,'[2]실험실 명단(원본)'!$A$4:$J$791,9,0)</f>
        <v>의학/생물</v>
      </c>
      <c r="I522" s="23" t="str">
        <f>VLOOKUP(A522,'[2]실험실 명단(원본)'!$A$4:$J$791,10,0)</f>
        <v>66.74</v>
      </c>
      <c r="J522" s="113" t="s">
        <v>3961</v>
      </c>
      <c r="K522" s="29" t="s">
        <v>1057</v>
      </c>
      <c r="L522" s="32" t="s">
        <v>11</v>
      </c>
      <c r="M522" s="39" t="s">
        <v>4342</v>
      </c>
      <c r="N522" s="29" t="s">
        <v>4343</v>
      </c>
      <c r="O522" s="29" t="s">
        <v>4344</v>
      </c>
      <c r="P522" s="29" t="s">
        <v>4345</v>
      </c>
      <c r="Q522" s="32" t="s">
        <v>13</v>
      </c>
      <c r="R522" s="39" t="s">
        <v>4346</v>
      </c>
      <c r="S522" s="29" t="s">
        <v>4347</v>
      </c>
      <c r="T522" s="29" t="s">
        <v>4348</v>
      </c>
      <c r="U522" s="34" t="s">
        <v>2635</v>
      </c>
      <c r="V522" s="29" t="s">
        <v>4349</v>
      </c>
    </row>
    <row r="523" spans="1:22" s="12" customFormat="1" ht="26.25">
      <c r="A523" s="29" t="s">
        <v>1667</v>
      </c>
      <c r="B523" s="29" t="s">
        <v>1572</v>
      </c>
      <c r="C523" s="29" t="s">
        <v>357</v>
      </c>
      <c r="D523" s="29" t="s">
        <v>1072</v>
      </c>
      <c r="E523" s="29">
        <v>1104</v>
      </c>
      <c r="F523" s="29" t="s">
        <v>4504</v>
      </c>
      <c r="G523" s="30" t="s">
        <v>2291</v>
      </c>
      <c r="H523" s="23" t="str">
        <f>VLOOKUP(A523,'[2]실험실 명단(원본)'!$A$4:$J$791,9,0)</f>
        <v>에너지/자원</v>
      </c>
      <c r="I523" s="23" t="str">
        <f>VLOOKUP(A523,'[2]실험실 명단(원본)'!$A$4:$J$791,10,0)</f>
        <v>23.74</v>
      </c>
      <c r="J523" s="23"/>
      <c r="K523" s="29" t="s">
        <v>1415</v>
      </c>
      <c r="L523" s="55" t="s">
        <v>11</v>
      </c>
      <c r="M523" s="74" t="s">
        <v>4505</v>
      </c>
      <c r="N523" s="29" t="s">
        <v>4506</v>
      </c>
      <c r="O523" s="29" t="s">
        <v>4507</v>
      </c>
      <c r="P523" s="29" t="s">
        <v>1673</v>
      </c>
      <c r="Q523" s="55" t="s">
        <v>1426</v>
      </c>
      <c r="R523" s="74" t="s">
        <v>4508</v>
      </c>
      <c r="S523" s="55" t="s">
        <v>4509</v>
      </c>
      <c r="T523" s="29" t="s">
        <v>4510</v>
      </c>
      <c r="U523" s="55" t="s">
        <v>2635</v>
      </c>
      <c r="V523" s="29"/>
    </row>
    <row r="524" spans="1:22" s="12" customFormat="1" ht="26.25">
      <c r="A524" s="29" t="s">
        <v>1087</v>
      </c>
      <c r="B524" s="29" t="s">
        <v>1572</v>
      </c>
      <c r="C524" s="29" t="s">
        <v>357</v>
      </c>
      <c r="D524" s="29" t="s">
        <v>1072</v>
      </c>
      <c r="E524" s="29">
        <v>1105</v>
      </c>
      <c r="F524" s="29" t="s">
        <v>4511</v>
      </c>
      <c r="G524" s="30" t="s">
        <v>2292</v>
      </c>
      <c r="H524" s="23" t="str">
        <f>VLOOKUP(A524,'[2]실험실 명단(원본)'!$A$4:$J$791,9,0)</f>
        <v>에너지/자원</v>
      </c>
      <c r="I524" s="23" t="str">
        <f>VLOOKUP(A524,'[2]실험실 명단(원본)'!$A$4:$J$791,10,0)</f>
        <v>111.16</v>
      </c>
      <c r="J524" s="23"/>
      <c r="K524" s="29" t="s">
        <v>1415</v>
      </c>
      <c r="L524" s="55" t="s">
        <v>11</v>
      </c>
      <c r="M524" s="74" t="s">
        <v>4505</v>
      </c>
      <c r="N524" s="29" t="s">
        <v>4506</v>
      </c>
      <c r="O524" s="29" t="s">
        <v>4507</v>
      </c>
      <c r="P524" s="29" t="s">
        <v>1673</v>
      </c>
      <c r="Q524" s="55" t="s">
        <v>1426</v>
      </c>
      <c r="R524" s="74" t="s">
        <v>4508</v>
      </c>
      <c r="S524" s="55" t="s">
        <v>4509</v>
      </c>
      <c r="T524" s="29" t="s">
        <v>4510</v>
      </c>
      <c r="U524" s="55" t="s">
        <v>2635</v>
      </c>
      <c r="V524" s="29"/>
    </row>
    <row r="525" spans="1:22" s="12" customFormat="1" ht="26.25">
      <c r="A525" s="70" t="s">
        <v>1084</v>
      </c>
      <c r="B525" s="29" t="s">
        <v>1574</v>
      </c>
      <c r="C525" s="29" t="s">
        <v>2278</v>
      </c>
      <c r="D525" s="29" t="s">
        <v>1072</v>
      </c>
      <c r="E525" s="29">
        <v>1108</v>
      </c>
      <c r="F525" s="70" t="s">
        <v>1085</v>
      </c>
      <c r="G525" s="30" t="s">
        <v>2293</v>
      </c>
      <c r="H525" s="23" t="str">
        <f>VLOOKUP(A525,'[2]실험실 명단(원본)'!$A$4:$J$791,9,0)</f>
        <v>의학/생물</v>
      </c>
      <c r="I525" s="23" t="str">
        <f>VLOOKUP(A525,'[2]실험실 명단(원본)'!$A$4:$J$791,10,0)</f>
        <v>65.68</v>
      </c>
      <c r="J525" s="31" t="s">
        <v>3352</v>
      </c>
      <c r="K525" s="29" t="s">
        <v>1086</v>
      </c>
      <c r="L525" s="32" t="s">
        <v>11</v>
      </c>
      <c r="M525" s="39" t="s">
        <v>4486</v>
      </c>
      <c r="N525" s="29" t="s">
        <v>4487</v>
      </c>
      <c r="O525" s="29" t="s">
        <v>4488</v>
      </c>
      <c r="P525" s="29" t="s">
        <v>2282</v>
      </c>
      <c r="Q525" s="32" t="s">
        <v>10</v>
      </c>
      <c r="R525" s="39" t="s">
        <v>4489</v>
      </c>
      <c r="S525" s="29" t="s">
        <v>4490</v>
      </c>
      <c r="T525" s="29" t="s">
        <v>4491</v>
      </c>
      <c r="U525" s="34" t="s">
        <v>2635</v>
      </c>
      <c r="V525" s="29"/>
    </row>
    <row r="526" spans="1:22" s="12" customFormat="1" ht="26.25">
      <c r="A526" s="150" t="s">
        <v>1081</v>
      </c>
      <c r="B526" s="29" t="s">
        <v>1574</v>
      </c>
      <c r="C526" s="29" t="s">
        <v>2278</v>
      </c>
      <c r="D526" s="29" t="s">
        <v>1072</v>
      </c>
      <c r="E526" s="29">
        <v>1109</v>
      </c>
      <c r="F526" s="151" t="s">
        <v>1662</v>
      </c>
      <c r="G526" s="30" t="s">
        <v>2294</v>
      </c>
      <c r="H526" s="23" t="str">
        <f>VLOOKUP(A526,'[2]실험실 명단(원본)'!$A$4:$J$791,9,0)</f>
        <v>의학/생물</v>
      </c>
      <c r="I526" s="23" t="str">
        <f>VLOOKUP(A526,'[2]실험실 명단(원본)'!$A$4:$J$791,10,0)</f>
        <v>25.59</v>
      </c>
      <c r="J526" s="31"/>
      <c r="K526" s="29" t="s">
        <v>1082</v>
      </c>
      <c r="L526" s="32" t="s">
        <v>11</v>
      </c>
      <c r="M526" s="39" t="s">
        <v>4512</v>
      </c>
      <c r="N526" s="29" t="s">
        <v>4513</v>
      </c>
      <c r="O526" s="29" t="s">
        <v>4514</v>
      </c>
      <c r="P526" s="29" t="s">
        <v>2295</v>
      </c>
      <c r="Q526" s="32" t="s">
        <v>1426</v>
      </c>
      <c r="R526" s="39" t="s">
        <v>4515</v>
      </c>
      <c r="S526" s="29" t="s">
        <v>4516</v>
      </c>
      <c r="T526" s="29" t="s">
        <v>4517</v>
      </c>
      <c r="U526" s="34" t="s">
        <v>2635</v>
      </c>
      <c r="V526" s="29"/>
    </row>
    <row r="527" spans="1:22" s="12" customFormat="1" ht="26.25">
      <c r="A527" s="29" t="s">
        <v>1089</v>
      </c>
      <c r="B527" s="29" t="s">
        <v>821</v>
      </c>
      <c r="C527" s="29" t="s">
        <v>822</v>
      </c>
      <c r="D527" s="29" t="s">
        <v>1072</v>
      </c>
      <c r="E527" s="29" t="s">
        <v>1090</v>
      </c>
      <c r="F527" s="29" t="s">
        <v>825</v>
      </c>
      <c r="G527" s="30" t="s">
        <v>2296</v>
      </c>
      <c r="H527" s="23" t="str">
        <f>VLOOKUP(A527,'[2]실험실 명단(원본)'!$A$4:$J$791,9,0)</f>
        <v>의학/생물</v>
      </c>
      <c r="I527" s="23" t="str">
        <f>VLOOKUP(A527,'[2]실험실 명단(원본)'!$A$4:$J$791,10,0)</f>
        <v>9.24</v>
      </c>
      <c r="J527" s="113"/>
      <c r="K527" s="29" t="s">
        <v>1057</v>
      </c>
      <c r="L527" s="32" t="s">
        <v>11</v>
      </c>
      <c r="M527" s="39" t="s">
        <v>4342</v>
      </c>
      <c r="N527" s="29" t="s">
        <v>4343</v>
      </c>
      <c r="O527" s="29" t="s">
        <v>4344</v>
      </c>
      <c r="P527" s="29" t="s">
        <v>4345</v>
      </c>
      <c r="Q527" s="32" t="s">
        <v>13</v>
      </c>
      <c r="R527" s="39" t="s">
        <v>4346</v>
      </c>
      <c r="S527" s="29" t="s">
        <v>4347</v>
      </c>
      <c r="T527" s="29" t="s">
        <v>4348</v>
      </c>
      <c r="U527" s="34" t="s">
        <v>2635</v>
      </c>
      <c r="V527" s="29" t="s">
        <v>4349</v>
      </c>
    </row>
    <row r="528" spans="1:22" s="12" customFormat="1" ht="26.25">
      <c r="A528" s="70" t="s">
        <v>1094</v>
      </c>
      <c r="B528" s="29" t="s">
        <v>1574</v>
      </c>
      <c r="C528" s="29" t="s">
        <v>2278</v>
      </c>
      <c r="D528" s="29" t="s">
        <v>1072</v>
      </c>
      <c r="E528" s="29" t="s">
        <v>1095</v>
      </c>
      <c r="F528" s="70" t="s">
        <v>1096</v>
      </c>
      <c r="G528" s="30" t="s">
        <v>2297</v>
      </c>
      <c r="H528" s="23" t="str">
        <f>VLOOKUP(A528,'[2]실험실 명단(원본)'!$A$4:$J$791,9,0)</f>
        <v>의학/생물</v>
      </c>
      <c r="I528" s="23" t="str">
        <f>VLOOKUP(A528,'[2]실험실 명단(원본)'!$A$4:$J$791,10,0)</f>
        <v>21.3</v>
      </c>
      <c r="J528" s="113"/>
      <c r="K528" s="29" t="s">
        <v>1097</v>
      </c>
      <c r="L528" s="32" t="s">
        <v>11</v>
      </c>
      <c r="M528" s="39" t="s">
        <v>4518</v>
      </c>
      <c r="N528" s="147" t="s">
        <v>4519</v>
      </c>
      <c r="O528" s="147" t="s">
        <v>4520</v>
      </c>
      <c r="P528" s="29" t="s">
        <v>2298</v>
      </c>
      <c r="Q528" s="32" t="s">
        <v>10</v>
      </c>
      <c r="R528" s="39" t="s">
        <v>4521</v>
      </c>
      <c r="S528" s="147" t="s">
        <v>4522</v>
      </c>
      <c r="T528" s="147" t="s">
        <v>4523</v>
      </c>
      <c r="U528" s="34" t="s">
        <v>2635</v>
      </c>
      <c r="V528" s="29"/>
    </row>
    <row r="529" spans="1:22" s="12" customFormat="1" ht="26.25">
      <c r="A529" s="70" t="s">
        <v>1091</v>
      </c>
      <c r="B529" s="29" t="s">
        <v>1574</v>
      </c>
      <c r="C529" s="29" t="s">
        <v>2278</v>
      </c>
      <c r="D529" s="29" t="s">
        <v>1072</v>
      </c>
      <c r="E529" s="29" t="s">
        <v>1092</v>
      </c>
      <c r="F529" s="70" t="s">
        <v>1093</v>
      </c>
      <c r="G529" s="30" t="s">
        <v>2297</v>
      </c>
      <c r="H529" s="23" t="str">
        <f>VLOOKUP(A529,'[2]실험실 명단(원본)'!$A$4:$J$791,9,0)</f>
        <v>의학/생물</v>
      </c>
      <c r="I529" s="23" t="str">
        <f>VLOOKUP(A529,'[2]실험실 명단(원본)'!$A$4:$J$791,10,0)</f>
        <v>21.3</v>
      </c>
      <c r="J529" s="113"/>
      <c r="K529" s="29" t="s">
        <v>1082</v>
      </c>
      <c r="L529" s="32" t="s">
        <v>11</v>
      </c>
      <c r="M529" s="39" t="s">
        <v>4512</v>
      </c>
      <c r="N529" s="29" t="s">
        <v>4513</v>
      </c>
      <c r="O529" s="29" t="s">
        <v>4514</v>
      </c>
      <c r="P529" s="29" t="s">
        <v>1083</v>
      </c>
      <c r="Q529" s="32" t="s">
        <v>1426</v>
      </c>
      <c r="R529" s="39" t="s">
        <v>4524</v>
      </c>
      <c r="S529" s="29" t="s">
        <v>4516</v>
      </c>
      <c r="T529" s="29" t="s">
        <v>4525</v>
      </c>
      <c r="U529" s="34" t="s">
        <v>2635</v>
      </c>
      <c r="V529" s="29"/>
    </row>
    <row r="530" spans="1:22" s="12" customFormat="1" ht="26.25">
      <c r="A530" s="70" t="s">
        <v>1665</v>
      </c>
      <c r="B530" s="29" t="s">
        <v>1574</v>
      </c>
      <c r="C530" s="29" t="s">
        <v>2278</v>
      </c>
      <c r="D530" s="29" t="s">
        <v>1072</v>
      </c>
      <c r="E530" s="29" t="s">
        <v>1666</v>
      </c>
      <c r="F530" s="151" t="s">
        <v>1328</v>
      </c>
      <c r="G530" s="30" t="s">
        <v>2297</v>
      </c>
      <c r="H530" s="23" t="str">
        <f>VLOOKUP(A530,'[2]실험실 명단(원본)'!$A$4:$J$791,9,0)</f>
        <v>의학/생물</v>
      </c>
      <c r="I530" s="23" t="str">
        <f>VLOOKUP(A530,'[2]실험실 명단(원본)'!$A$4:$J$791,10,0)</f>
        <v>21.3</v>
      </c>
      <c r="J530" s="113"/>
      <c r="K530" s="29" t="s">
        <v>1107</v>
      </c>
      <c r="L530" s="32" t="s">
        <v>11</v>
      </c>
      <c r="M530" s="39" t="s">
        <v>4468</v>
      </c>
      <c r="N530" s="29">
        <v>2344</v>
      </c>
      <c r="O530" s="29">
        <v>1047311634</v>
      </c>
      <c r="P530" s="29" t="s">
        <v>4469</v>
      </c>
      <c r="Q530" s="32" t="s">
        <v>1426</v>
      </c>
      <c r="R530" s="39" t="s">
        <v>4470</v>
      </c>
      <c r="S530" s="29">
        <v>4400</v>
      </c>
      <c r="T530" s="29">
        <v>1072223100</v>
      </c>
      <c r="U530" s="34" t="s">
        <v>2635</v>
      </c>
      <c r="V530" s="29"/>
    </row>
    <row r="531" spans="1:22" s="12" customFormat="1" ht="26.25">
      <c r="A531" s="100" t="s">
        <v>1151</v>
      </c>
      <c r="B531" s="29" t="s">
        <v>1573</v>
      </c>
      <c r="C531" s="29" t="s">
        <v>47</v>
      </c>
      <c r="D531" s="29" t="s">
        <v>1072</v>
      </c>
      <c r="E531" s="29">
        <v>1207</v>
      </c>
      <c r="F531" s="101" t="s">
        <v>29</v>
      </c>
      <c r="G531" s="30" t="s">
        <v>2299</v>
      </c>
      <c r="H531" s="23" t="str">
        <f>VLOOKUP(A531,'[2]실험실 명단(원본)'!$A$4:$J$791,9,0)</f>
        <v>전기/전자</v>
      </c>
      <c r="I531" s="23" t="str">
        <f>VLOOKUP(A531,'[2]실험실 명단(원본)'!$A$4:$J$791,10,0)</f>
        <v>49.65</v>
      </c>
      <c r="J531" s="31"/>
      <c r="K531" s="29" t="s">
        <v>30</v>
      </c>
      <c r="L531" s="32" t="s">
        <v>11</v>
      </c>
      <c r="M531" s="39" t="s">
        <v>4526</v>
      </c>
      <c r="N531" s="29" t="s">
        <v>4527</v>
      </c>
      <c r="O531" s="29" t="s">
        <v>4528</v>
      </c>
      <c r="P531" s="29" t="s">
        <v>1561</v>
      </c>
      <c r="Q531" s="32" t="s">
        <v>1426</v>
      </c>
      <c r="R531" s="39" t="s">
        <v>4529</v>
      </c>
      <c r="S531" s="29" t="s">
        <v>4527</v>
      </c>
      <c r="T531" s="29" t="s">
        <v>4530</v>
      </c>
      <c r="U531" s="34" t="s">
        <v>2635</v>
      </c>
      <c r="V531" s="29"/>
    </row>
    <row r="532" spans="1:22" s="12" customFormat="1" ht="26.25">
      <c r="A532" s="100" t="s">
        <v>1079</v>
      </c>
      <c r="B532" s="29" t="s">
        <v>1573</v>
      </c>
      <c r="C532" s="29" t="s">
        <v>47</v>
      </c>
      <c r="D532" s="29" t="s">
        <v>1072</v>
      </c>
      <c r="E532" s="29">
        <v>1212</v>
      </c>
      <c r="F532" s="101" t="s">
        <v>1080</v>
      </c>
      <c r="G532" s="30" t="s">
        <v>2300</v>
      </c>
      <c r="H532" s="23" t="str">
        <f>VLOOKUP(A532,'[2]실험실 명단(원본)'!$A$4:$J$791,9,0)</f>
        <v>전기/전자</v>
      </c>
      <c r="I532" s="23" t="str">
        <f>VLOOKUP(A532,'[2]실험실 명단(원본)'!$A$4:$J$791,10,0)</f>
        <v>126.51</v>
      </c>
      <c r="J532" s="31"/>
      <c r="K532" s="55" t="s">
        <v>4531</v>
      </c>
      <c r="L532" s="32" t="s">
        <v>11</v>
      </c>
      <c r="M532" s="33" t="s">
        <v>4532</v>
      </c>
      <c r="N532" s="57" t="s">
        <v>4533</v>
      </c>
      <c r="O532" s="67" t="s">
        <v>4534</v>
      </c>
      <c r="P532" s="57" t="s">
        <v>4535</v>
      </c>
      <c r="Q532" s="32" t="s">
        <v>1426</v>
      </c>
      <c r="R532" s="124" t="s">
        <v>4536</v>
      </c>
      <c r="S532" s="57" t="s">
        <v>4533</v>
      </c>
      <c r="T532" s="67" t="s">
        <v>4537</v>
      </c>
      <c r="U532" s="34" t="s">
        <v>2635</v>
      </c>
      <c r="V532" s="29"/>
    </row>
    <row r="533" spans="1:22" s="12" customFormat="1" ht="26.25">
      <c r="A533" s="100" t="s">
        <v>1077</v>
      </c>
      <c r="B533" s="29" t="s">
        <v>1573</v>
      </c>
      <c r="C533" s="29" t="s">
        <v>47</v>
      </c>
      <c r="D533" s="29" t="s">
        <v>1072</v>
      </c>
      <c r="E533" s="29">
        <v>1213</v>
      </c>
      <c r="F533" s="101" t="s">
        <v>1078</v>
      </c>
      <c r="G533" s="30" t="s">
        <v>2301</v>
      </c>
      <c r="H533" s="23" t="str">
        <f>VLOOKUP(A533,'[2]실험실 명단(원본)'!$A$4:$J$791,9,0)</f>
        <v>전기/전자</v>
      </c>
      <c r="I533" s="23" t="str">
        <f>VLOOKUP(A533,'[2]실험실 명단(원본)'!$A$4:$J$791,10,0)</f>
        <v>20.15</v>
      </c>
      <c r="J533" s="31"/>
      <c r="K533" s="55" t="s">
        <v>4531</v>
      </c>
      <c r="L533" s="32" t="s">
        <v>11</v>
      </c>
      <c r="M533" s="33" t="s">
        <v>4532</v>
      </c>
      <c r="N533" s="57" t="s">
        <v>4533</v>
      </c>
      <c r="O533" s="67" t="s">
        <v>4534</v>
      </c>
      <c r="P533" s="57" t="s">
        <v>4535</v>
      </c>
      <c r="Q533" s="32" t="s">
        <v>1426</v>
      </c>
      <c r="R533" s="124" t="s">
        <v>4536</v>
      </c>
      <c r="S533" s="57" t="s">
        <v>4533</v>
      </c>
      <c r="T533" s="67" t="s">
        <v>4537</v>
      </c>
      <c r="U533" s="34" t="s">
        <v>2635</v>
      </c>
      <c r="V533" s="29"/>
    </row>
    <row r="534" spans="1:22" s="12" customFormat="1" ht="26.25">
      <c r="A534" s="100" t="s">
        <v>1075</v>
      </c>
      <c r="B534" s="29" t="s">
        <v>1573</v>
      </c>
      <c r="C534" s="29" t="s">
        <v>47</v>
      </c>
      <c r="D534" s="29" t="s">
        <v>1072</v>
      </c>
      <c r="E534" s="29">
        <v>1214</v>
      </c>
      <c r="F534" s="101" t="s">
        <v>1076</v>
      </c>
      <c r="G534" s="30" t="s">
        <v>2302</v>
      </c>
      <c r="H534" s="23" t="str">
        <f>VLOOKUP(A534,'[2]실험실 명단(원본)'!$A$4:$J$791,9,0)</f>
        <v>전기/전자</v>
      </c>
      <c r="I534" s="23" t="str">
        <f>VLOOKUP(A534,'[2]실험실 명단(원본)'!$A$4:$J$791,10,0)</f>
        <v>163.93</v>
      </c>
      <c r="J534" s="31"/>
      <c r="K534" s="29" t="s">
        <v>30</v>
      </c>
      <c r="L534" s="32" t="s">
        <v>11</v>
      </c>
      <c r="M534" s="39" t="s">
        <v>4526</v>
      </c>
      <c r="N534" s="29" t="s">
        <v>4527</v>
      </c>
      <c r="O534" s="29" t="s">
        <v>4528</v>
      </c>
      <c r="P534" s="29" t="s">
        <v>1561</v>
      </c>
      <c r="Q534" s="32" t="s">
        <v>1426</v>
      </c>
      <c r="R534" s="39" t="s">
        <v>4529</v>
      </c>
      <c r="S534" s="29" t="s">
        <v>4527</v>
      </c>
      <c r="T534" s="29" t="s">
        <v>4530</v>
      </c>
      <c r="U534" s="34" t="s">
        <v>2635</v>
      </c>
      <c r="V534" s="29"/>
    </row>
    <row r="535" spans="1:22" s="12" customFormat="1" ht="26.25">
      <c r="A535" s="100" t="s">
        <v>1150</v>
      </c>
      <c r="B535" s="29" t="s">
        <v>17</v>
      </c>
      <c r="C535" s="29" t="s">
        <v>29</v>
      </c>
      <c r="D535" s="29" t="s">
        <v>1072</v>
      </c>
      <c r="E535" s="29">
        <v>1215</v>
      </c>
      <c r="F535" s="101" t="s">
        <v>1522</v>
      </c>
      <c r="G535" s="30" t="s">
        <v>2303</v>
      </c>
      <c r="H535" s="23" t="str">
        <f>VLOOKUP(A535,'[2]실험실 명단(원본)'!$A$4:$J$791,9,0)</f>
        <v>전기/전자</v>
      </c>
      <c r="I535" s="23" t="str">
        <f>VLOOKUP(A535,'[2]실험실 명단(원본)'!$A$4:$J$791,10,0)</f>
        <v>49.7</v>
      </c>
      <c r="J535" s="113"/>
      <c r="K535" s="48" t="s">
        <v>601</v>
      </c>
      <c r="L535" s="48" t="s">
        <v>11</v>
      </c>
      <c r="M535" s="77" t="s">
        <v>3616</v>
      </c>
      <c r="N535" s="49" t="s">
        <v>4538</v>
      </c>
      <c r="O535" s="50" t="s">
        <v>3618</v>
      </c>
      <c r="P535" s="49" t="s">
        <v>2097</v>
      </c>
      <c r="Q535" s="49" t="s">
        <v>1426</v>
      </c>
      <c r="R535" s="310" t="s">
        <v>3619</v>
      </c>
      <c r="S535" s="49" t="s">
        <v>4538</v>
      </c>
      <c r="T535" s="62" t="s">
        <v>3617</v>
      </c>
      <c r="U535" s="34" t="s">
        <v>2670</v>
      </c>
      <c r="V535" s="29"/>
    </row>
    <row r="536" spans="1:22" s="12" customFormat="1" ht="26.25">
      <c r="A536" s="100" t="s">
        <v>1071</v>
      </c>
      <c r="B536" s="29" t="s">
        <v>1573</v>
      </c>
      <c r="C536" s="29" t="s">
        <v>47</v>
      </c>
      <c r="D536" s="29" t="s">
        <v>1072</v>
      </c>
      <c r="E536" s="29">
        <v>1217</v>
      </c>
      <c r="F536" s="101" t="s">
        <v>1073</v>
      </c>
      <c r="G536" s="30" t="s">
        <v>2304</v>
      </c>
      <c r="H536" s="23" t="str">
        <f>VLOOKUP(A536,'[2]실험실 명단(원본)'!$A$4:$J$791,9,0)</f>
        <v>전기/전자</v>
      </c>
      <c r="I536" s="23" t="str">
        <f>VLOOKUP(A536,'[2]실험실 명단(원본)'!$A$4:$J$791,10,0)</f>
        <v>55.15</v>
      </c>
      <c r="J536" s="113"/>
      <c r="K536" s="29" t="s">
        <v>1074</v>
      </c>
      <c r="L536" s="32" t="s">
        <v>11</v>
      </c>
      <c r="M536" s="311" t="s">
        <v>4539</v>
      </c>
      <c r="N536" s="312" t="s">
        <v>4540</v>
      </c>
      <c r="O536" s="29" t="s">
        <v>4541</v>
      </c>
      <c r="P536" s="29" t="s">
        <v>4542</v>
      </c>
      <c r="Q536" s="32" t="s">
        <v>10</v>
      </c>
      <c r="R536" s="39" t="s">
        <v>4543</v>
      </c>
      <c r="S536" s="29" t="s">
        <v>4544</v>
      </c>
      <c r="T536" s="29" t="s">
        <v>4545</v>
      </c>
      <c r="U536" s="34" t="s">
        <v>2635</v>
      </c>
      <c r="V536" s="29"/>
    </row>
    <row r="537" spans="1:22" s="12" customFormat="1" ht="26.25">
      <c r="A537" s="29" t="s">
        <v>1231</v>
      </c>
      <c r="B537" s="29" t="s">
        <v>821</v>
      </c>
      <c r="C537" s="29" t="s">
        <v>822</v>
      </c>
      <c r="D537" s="29" t="s">
        <v>1156</v>
      </c>
      <c r="E537" s="29" t="s">
        <v>407</v>
      </c>
      <c r="F537" s="29" t="s">
        <v>825</v>
      </c>
      <c r="G537" s="30" t="s">
        <v>2305</v>
      </c>
      <c r="H537" s="23" t="str">
        <f>VLOOKUP(A537,'[2]실험실 명단(원본)'!$A$4:$J$791,9,0)</f>
        <v>의학/생물</v>
      </c>
      <c r="I537" s="23" t="str">
        <f>VLOOKUP(A537,'[2]실험실 명단(원본)'!$A$4:$J$791,10,0)</f>
        <v>28.17</v>
      </c>
      <c r="J537" s="31" t="s">
        <v>3352</v>
      </c>
      <c r="K537" s="29" t="s">
        <v>1057</v>
      </c>
      <c r="L537" s="32" t="s">
        <v>11</v>
      </c>
      <c r="M537" s="39" t="s">
        <v>4342</v>
      </c>
      <c r="N537" s="29" t="s">
        <v>4343</v>
      </c>
      <c r="O537" s="29" t="s">
        <v>4344</v>
      </c>
      <c r="P537" s="29" t="s">
        <v>4345</v>
      </c>
      <c r="Q537" s="32" t="s">
        <v>13</v>
      </c>
      <c r="R537" s="39" t="s">
        <v>4346</v>
      </c>
      <c r="S537" s="29" t="s">
        <v>4347</v>
      </c>
      <c r="T537" s="29" t="s">
        <v>4348</v>
      </c>
      <c r="U537" s="34" t="s">
        <v>2635</v>
      </c>
      <c r="V537" s="29" t="s">
        <v>4349</v>
      </c>
    </row>
    <row r="538" spans="1:22" s="12" customFormat="1" ht="26.25">
      <c r="A538" s="29" t="s">
        <v>1232</v>
      </c>
      <c r="B538" s="29" t="s">
        <v>766</v>
      </c>
      <c r="C538" s="29" t="s">
        <v>1162</v>
      </c>
      <c r="D538" s="29" t="s">
        <v>1156</v>
      </c>
      <c r="E538" s="29" t="s">
        <v>1233</v>
      </c>
      <c r="F538" s="29" t="s">
        <v>1234</v>
      </c>
      <c r="G538" s="30" t="s">
        <v>2306</v>
      </c>
      <c r="H538" s="23" t="str">
        <f>VLOOKUP(A538,'[2]실험실 명단(원본)'!$A$4:$J$791,9,0)</f>
        <v>의학/생물</v>
      </c>
      <c r="I538" s="23" t="str">
        <f>VLOOKUP(A538,'[2]실험실 명단(원본)'!$A$4:$J$791,10,0)</f>
        <v>75.81</v>
      </c>
      <c r="J538" s="31"/>
      <c r="K538" s="70" t="s">
        <v>1198</v>
      </c>
      <c r="L538" s="55" t="s">
        <v>11</v>
      </c>
      <c r="M538" s="247" t="s">
        <v>3999</v>
      </c>
      <c r="N538" s="70" t="s">
        <v>4546</v>
      </c>
      <c r="O538" s="70" t="s">
        <v>4001</v>
      </c>
      <c r="P538" s="70" t="s">
        <v>1164</v>
      </c>
      <c r="Q538" s="55" t="s">
        <v>13</v>
      </c>
      <c r="R538" s="248" t="s">
        <v>4547</v>
      </c>
      <c r="S538" s="70" t="s">
        <v>4548</v>
      </c>
      <c r="T538" s="70" t="s">
        <v>4549</v>
      </c>
      <c r="U538" s="242" t="s">
        <v>2635</v>
      </c>
      <c r="V538" s="29"/>
    </row>
    <row r="539" spans="1:22" s="12" customFormat="1" ht="26.25">
      <c r="A539" s="29" t="s">
        <v>1237</v>
      </c>
      <c r="B539" s="29" t="s">
        <v>766</v>
      </c>
      <c r="C539" s="29" t="s">
        <v>1162</v>
      </c>
      <c r="D539" s="29" t="s">
        <v>1156</v>
      </c>
      <c r="E539" s="29">
        <v>111</v>
      </c>
      <c r="F539" s="29" t="s">
        <v>1238</v>
      </c>
      <c r="G539" s="30" t="s">
        <v>2307</v>
      </c>
      <c r="H539" s="23" t="str">
        <f>VLOOKUP(A539,'[2]실험실 명단(원본)'!$A$4:$J$791,9,0)</f>
        <v>의학/생물</v>
      </c>
      <c r="I539" s="23" t="str">
        <f>VLOOKUP(A539,'[2]실험실 명단(원본)'!$A$4:$J$791,10,0)</f>
        <v>342.89</v>
      </c>
      <c r="J539" s="113"/>
      <c r="K539" s="70" t="s">
        <v>1182</v>
      </c>
      <c r="L539" s="55" t="s">
        <v>11</v>
      </c>
      <c r="M539" s="247" t="s">
        <v>4550</v>
      </c>
      <c r="N539" s="70" t="s">
        <v>4551</v>
      </c>
      <c r="O539" s="70" t="s">
        <v>4552</v>
      </c>
      <c r="P539" s="70" t="s">
        <v>1164</v>
      </c>
      <c r="Q539" s="55" t="s">
        <v>13</v>
      </c>
      <c r="R539" s="247" t="s">
        <v>4547</v>
      </c>
      <c r="S539" s="70" t="s">
        <v>4548</v>
      </c>
      <c r="T539" s="70" t="s">
        <v>4549</v>
      </c>
      <c r="U539" s="242" t="s">
        <v>2635</v>
      </c>
      <c r="V539" s="29"/>
    </row>
    <row r="540" spans="1:22" s="12" customFormat="1" ht="26.25">
      <c r="A540" s="29" t="s">
        <v>1235</v>
      </c>
      <c r="B540" s="29" t="s">
        <v>766</v>
      </c>
      <c r="C540" s="29" t="s">
        <v>1162</v>
      </c>
      <c r="D540" s="29" t="s">
        <v>1156</v>
      </c>
      <c r="E540" s="29">
        <v>119</v>
      </c>
      <c r="F540" s="29" t="s">
        <v>1236</v>
      </c>
      <c r="G540" s="30" t="s">
        <v>2308</v>
      </c>
      <c r="H540" s="23" t="str">
        <f>VLOOKUP(A540,'[2]실험실 명단(원본)'!$A$4:$J$791,9,0)</f>
        <v>의학/생물</v>
      </c>
      <c r="I540" s="23" t="str">
        <f>VLOOKUP(A540,'[2]실험실 명단(원본)'!$A$4:$J$791,10,0)</f>
        <v>49.92</v>
      </c>
      <c r="J540" s="31"/>
      <c r="K540" s="70" t="s">
        <v>1198</v>
      </c>
      <c r="L540" s="55" t="s">
        <v>11</v>
      </c>
      <c r="M540" s="247" t="s">
        <v>3999</v>
      </c>
      <c r="N540" s="70" t="s">
        <v>4546</v>
      </c>
      <c r="O540" s="70" t="s">
        <v>4001</v>
      </c>
      <c r="P540" s="70" t="s">
        <v>1164</v>
      </c>
      <c r="Q540" s="55" t="s">
        <v>13</v>
      </c>
      <c r="R540" s="247" t="s">
        <v>4547</v>
      </c>
      <c r="S540" s="70" t="s">
        <v>4548</v>
      </c>
      <c r="T540" s="70" t="s">
        <v>4549</v>
      </c>
      <c r="U540" s="242" t="s">
        <v>2635</v>
      </c>
      <c r="V540" s="29"/>
    </row>
    <row r="541" spans="1:22" s="12" customFormat="1" ht="26.25">
      <c r="A541" s="100" t="s">
        <v>1206</v>
      </c>
      <c r="B541" s="29" t="s">
        <v>821</v>
      </c>
      <c r="C541" s="29" t="s">
        <v>822</v>
      </c>
      <c r="D541" s="29" t="s">
        <v>1156</v>
      </c>
      <c r="E541" s="29" t="s">
        <v>1207</v>
      </c>
      <c r="F541" s="101" t="s">
        <v>825</v>
      </c>
      <c r="G541" s="30" t="s">
        <v>2309</v>
      </c>
      <c r="H541" s="23" t="str">
        <f>VLOOKUP(A541,'[2]실험실 명단(원본)'!$A$4:$J$791,9,0)</f>
        <v>의학/생물</v>
      </c>
      <c r="I541" s="23" t="str">
        <f>VLOOKUP(A541,'[2]실험실 명단(원본)'!$A$4:$J$791,10,0)</f>
        <v>7.82</v>
      </c>
      <c r="J541" s="31"/>
      <c r="K541" s="29" t="s">
        <v>1057</v>
      </c>
      <c r="L541" s="32" t="s">
        <v>11</v>
      </c>
      <c r="M541" s="39" t="s">
        <v>4342</v>
      </c>
      <c r="N541" s="29" t="s">
        <v>4343</v>
      </c>
      <c r="O541" s="29" t="s">
        <v>4344</v>
      </c>
      <c r="P541" s="29" t="s">
        <v>4345</v>
      </c>
      <c r="Q541" s="32" t="s">
        <v>13</v>
      </c>
      <c r="R541" s="39" t="s">
        <v>4346</v>
      </c>
      <c r="S541" s="29" t="s">
        <v>4347</v>
      </c>
      <c r="T541" s="29" t="s">
        <v>4348</v>
      </c>
      <c r="U541" s="34" t="s">
        <v>2635</v>
      </c>
      <c r="V541" s="29" t="s">
        <v>4349</v>
      </c>
    </row>
    <row r="542" spans="1:22" s="12" customFormat="1" ht="26.25">
      <c r="A542" s="29" t="s">
        <v>1225</v>
      </c>
      <c r="B542" s="29" t="s">
        <v>821</v>
      </c>
      <c r="C542" s="29" t="s">
        <v>822</v>
      </c>
      <c r="D542" s="29" t="s">
        <v>1156</v>
      </c>
      <c r="E542" s="29">
        <v>207</v>
      </c>
      <c r="F542" s="29" t="s">
        <v>825</v>
      </c>
      <c r="G542" s="30" t="s">
        <v>2310</v>
      </c>
      <c r="H542" s="23" t="str">
        <f>VLOOKUP(A542,'[2]실험실 명단(원본)'!$A$4:$J$791,9,0)</f>
        <v>의학/생물</v>
      </c>
      <c r="I542" s="23" t="str">
        <f>VLOOKUP(A542,'[2]실험실 명단(원본)'!$A$4:$J$791,10,0)</f>
        <v>24.23</v>
      </c>
      <c r="J542" s="31"/>
      <c r="K542" s="29" t="s">
        <v>1057</v>
      </c>
      <c r="L542" s="32" t="s">
        <v>11</v>
      </c>
      <c r="M542" s="39" t="s">
        <v>4342</v>
      </c>
      <c r="N542" s="29" t="s">
        <v>4343</v>
      </c>
      <c r="O542" s="29" t="s">
        <v>4344</v>
      </c>
      <c r="P542" s="29" t="s">
        <v>4345</v>
      </c>
      <c r="Q542" s="32" t="s">
        <v>13</v>
      </c>
      <c r="R542" s="39" t="s">
        <v>4346</v>
      </c>
      <c r="S542" s="29" t="s">
        <v>4347</v>
      </c>
      <c r="T542" s="29" t="s">
        <v>4348</v>
      </c>
      <c r="U542" s="34" t="s">
        <v>2635</v>
      </c>
      <c r="V542" s="29" t="s">
        <v>4349</v>
      </c>
    </row>
    <row r="543" spans="1:22" s="12" customFormat="1" ht="26.25">
      <c r="A543" s="29" t="s">
        <v>1229</v>
      </c>
      <c r="B543" s="29" t="s">
        <v>766</v>
      </c>
      <c r="C543" s="29" t="s">
        <v>427</v>
      </c>
      <c r="D543" s="29" t="s">
        <v>1156</v>
      </c>
      <c r="E543" s="29">
        <v>209</v>
      </c>
      <c r="F543" s="29" t="s">
        <v>1230</v>
      </c>
      <c r="G543" s="30" t="s">
        <v>2311</v>
      </c>
      <c r="H543" s="23" t="str">
        <f>VLOOKUP(A543,'[2]실험실 명단(원본)'!$A$4:$J$791,9,0)</f>
        <v>의학/생물</v>
      </c>
      <c r="I543" s="23" t="str">
        <f>VLOOKUP(A543,'[2]실험실 명단(원본)'!$A$4:$J$791,10,0)</f>
        <v>27.17</v>
      </c>
      <c r="J543" s="113"/>
      <c r="K543" s="70" t="s">
        <v>1164</v>
      </c>
      <c r="L543" s="55" t="s">
        <v>13</v>
      </c>
      <c r="M543" s="247" t="s">
        <v>4547</v>
      </c>
      <c r="N543" s="70" t="s">
        <v>4548</v>
      </c>
      <c r="O543" s="70" t="s">
        <v>4549</v>
      </c>
      <c r="P543" s="70" t="s">
        <v>1164</v>
      </c>
      <c r="Q543" s="55" t="s">
        <v>13</v>
      </c>
      <c r="R543" s="247" t="s">
        <v>4547</v>
      </c>
      <c r="S543" s="70" t="s">
        <v>4548</v>
      </c>
      <c r="T543" s="70" t="s">
        <v>4549</v>
      </c>
      <c r="U543" s="242" t="s">
        <v>2635</v>
      </c>
      <c r="V543" s="29"/>
    </row>
    <row r="544" spans="1:22" s="12" customFormat="1" ht="26.25">
      <c r="A544" s="29" t="s">
        <v>1220</v>
      </c>
      <c r="B544" s="29" t="s">
        <v>766</v>
      </c>
      <c r="C544" s="29" t="s">
        <v>1221</v>
      </c>
      <c r="D544" s="29" t="s">
        <v>1156</v>
      </c>
      <c r="E544" s="29" t="s">
        <v>1222</v>
      </c>
      <c r="F544" s="29" t="s">
        <v>1223</v>
      </c>
      <c r="G544" s="30" t="s">
        <v>2312</v>
      </c>
      <c r="H544" s="23" t="str">
        <f>VLOOKUP(A544,'[2]실험실 명단(원본)'!$A$4:$J$791,9,0)</f>
        <v>의학/생물</v>
      </c>
      <c r="I544" s="23" t="str">
        <f>VLOOKUP(A544,'[2]실험실 명단(원본)'!$A$4:$J$791,10,0)</f>
        <v>73.64</v>
      </c>
      <c r="J544" s="31"/>
      <c r="K544" s="70" t="s">
        <v>1224</v>
      </c>
      <c r="L544" s="55" t="s">
        <v>11</v>
      </c>
      <c r="M544" s="70" t="s">
        <v>4553</v>
      </c>
      <c r="N544" s="70" t="s">
        <v>4554</v>
      </c>
      <c r="O544" s="70" t="s">
        <v>4555</v>
      </c>
      <c r="P544" s="70" t="s">
        <v>4556</v>
      </c>
      <c r="Q544" s="55" t="s">
        <v>11</v>
      </c>
      <c r="R544" s="70" t="s">
        <v>4553</v>
      </c>
      <c r="S544" s="70" t="s">
        <v>4554</v>
      </c>
      <c r="T544" s="70" t="s">
        <v>4555</v>
      </c>
      <c r="U544" s="242" t="s">
        <v>2635</v>
      </c>
      <c r="V544" s="29"/>
    </row>
    <row r="545" spans="1:22" s="12" customFormat="1" ht="26.25">
      <c r="A545" s="29" t="s">
        <v>1578</v>
      </c>
      <c r="B545" s="29" t="s">
        <v>766</v>
      </c>
      <c r="C545" s="29" t="s">
        <v>1162</v>
      </c>
      <c r="D545" s="29" t="s">
        <v>1156</v>
      </c>
      <c r="E545" s="29" t="s">
        <v>1579</v>
      </c>
      <c r="F545" s="29" t="s">
        <v>1580</v>
      </c>
      <c r="G545" s="30" t="s">
        <v>2313</v>
      </c>
      <c r="H545" s="23" t="str">
        <f>VLOOKUP(A545,'[2]실험실 명단(원본)'!$A$4:$J$791,9,0)</f>
        <v>의학/생물</v>
      </c>
      <c r="I545" s="23" t="str">
        <f>VLOOKUP(A545,'[2]실험실 명단(원본)'!$A$4:$J$791,10,0)</f>
        <v>30.5</v>
      </c>
      <c r="J545" s="31"/>
      <c r="K545" s="313" t="s">
        <v>1211</v>
      </c>
      <c r="L545" s="70" t="s">
        <v>11</v>
      </c>
      <c r="M545" s="198" t="s">
        <v>4557</v>
      </c>
      <c r="N545" s="314" t="s">
        <v>4558</v>
      </c>
      <c r="O545" s="58" t="s">
        <v>4559</v>
      </c>
      <c r="P545" s="240" t="s">
        <v>1164</v>
      </c>
      <c r="Q545" s="240" t="s">
        <v>13</v>
      </c>
      <c r="R545" s="315" t="s">
        <v>4547</v>
      </c>
      <c r="S545" s="240" t="s">
        <v>4548</v>
      </c>
      <c r="T545" s="240" t="s">
        <v>4549</v>
      </c>
      <c r="U545" s="242" t="s">
        <v>2670</v>
      </c>
      <c r="V545" s="29"/>
    </row>
    <row r="546" spans="1:22" s="12" customFormat="1" ht="26.25">
      <c r="A546" s="29" t="s">
        <v>1227</v>
      </c>
      <c r="B546" s="29" t="s">
        <v>766</v>
      </c>
      <c r="C546" s="29" t="s">
        <v>427</v>
      </c>
      <c r="D546" s="29" t="s">
        <v>1156</v>
      </c>
      <c r="E546" s="29">
        <v>213</v>
      </c>
      <c r="F546" s="29" t="s">
        <v>1228</v>
      </c>
      <c r="G546" s="30" t="s">
        <v>2314</v>
      </c>
      <c r="H546" s="23" t="str">
        <f>VLOOKUP(A546,'[2]실험실 명단(원본)'!$A$4:$J$791,9,0)</f>
        <v>의학/생물</v>
      </c>
      <c r="I546" s="23" t="str">
        <f>VLOOKUP(A546,'[2]실험실 명단(원본)'!$A$4:$J$791,10,0)</f>
        <v>227.38</v>
      </c>
      <c r="J546" s="113"/>
      <c r="K546" s="70" t="s">
        <v>1164</v>
      </c>
      <c r="L546" s="55" t="s">
        <v>13</v>
      </c>
      <c r="M546" s="247" t="s">
        <v>4547</v>
      </c>
      <c r="N546" s="29" t="s">
        <v>4548</v>
      </c>
      <c r="O546" s="29" t="s">
        <v>4549</v>
      </c>
      <c r="P546" s="29" t="s">
        <v>1164</v>
      </c>
      <c r="Q546" s="55" t="s">
        <v>13</v>
      </c>
      <c r="R546" s="247" t="s">
        <v>4547</v>
      </c>
      <c r="S546" s="29" t="s">
        <v>4548</v>
      </c>
      <c r="T546" s="29" t="s">
        <v>4549</v>
      </c>
      <c r="U546" s="242" t="s">
        <v>2635</v>
      </c>
      <c r="V546" s="29"/>
    </row>
    <row r="547" spans="1:22" s="12" customFormat="1" ht="26.25">
      <c r="A547" s="29" t="s">
        <v>1217</v>
      </c>
      <c r="B547" s="29" t="s">
        <v>766</v>
      </c>
      <c r="C547" s="29" t="s">
        <v>427</v>
      </c>
      <c r="D547" s="29" t="s">
        <v>1156</v>
      </c>
      <c r="E547" s="29" t="s">
        <v>1218</v>
      </c>
      <c r="F547" s="29" t="s">
        <v>1219</v>
      </c>
      <c r="G547" s="30" t="s">
        <v>2315</v>
      </c>
      <c r="H547" s="23" t="str">
        <f>VLOOKUP(A547,'[2]실험실 명단(원본)'!$A$4:$J$791,9,0)</f>
        <v>의학/생물</v>
      </c>
      <c r="I547" s="23" t="str">
        <f>VLOOKUP(A547,'[2]실험실 명단(원본)'!$A$4:$J$791,10,0)</f>
        <v>33.65</v>
      </c>
      <c r="J547" s="31"/>
      <c r="K547" s="70" t="s">
        <v>1164</v>
      </c>
      <c r="L547" s="55" t="s">
        <v>13</v>
      </c>
      <c r="M547" s="247" t="s">
        <v>4547</v>
      </c>
      <c r="N547" s="29" t="s">
        <v>4548</v>
      </c>
      <c r="O547" s="29" t="s">
        <v>4549</v>
      </c>
      <c r="P547" s="29" t="s">
        <v>1164</v>
      </c>
      <c r="Q547" s="55" t="s">
        <v>13</v>
      </c>
      <c r="R547" s="247" t="s">
        <v>4547</v>
      </c>
      <c r="S547" s="29" t="s">
        <v>4548</v>
      </c>
      <c r="T547" s="29" t="s">
        <v>4549</v>
      </c>
      <c r="U547" s="242" t="s">
        <v>2635</v>
      </c>
      <c r="V547" s="29"/>
    </row>
    <row r="548" spans="1:22" s="12" customFormat="1" ht="26.25">
      <c r="A548" s="29" t="s">
        <v>1215</v>
      </c>
      <c r="B548" s="29" t="s">
        <v>821</v>
      </c>
      <c r="C548" s="29" t="s">
        <v>822</v>
      </c>
      <c r="D548" s="29" t="s">
        <v>1156</v>
      </c>
      <c r="E548" s="29" t="s">
        <v>1216</v>
      </c>
      <c r="F548" s="29" t="s">
        <v>4560</v>
      </c>
      <c r="G548" s="30" t="s">
        <v>2316</v>
      </c>
      <c r="H548" s="23" t="str">
        <f>VLOOKUP(A548,'[2]실험실 명단(원본)'!$A$4:$J$791,9,0)</f>
        <v>의학/생물</v>
      </c>
      <c r="I548" s="23" t="str">
        <f>VLOOKUP(A548,'[2]실험실 명단(원본)'!$A$4:$J$791,10,0)</f>
        <v>24.78</v>
      </c>
      <c r="J548" s="31"/>
      <c r="K548" s="29" t="s">
        <v>1057</v>
      </c>
      <c r="L548" s="32" t="s">
        <v>11</v>
      </c>
      <c r="M548" s="39" t="s">
        <v>4342</v>
      </c>
      <c r="N548" s="29" t="s">
        <v>4343</v>
      </c>
      <c r="O548" s="29" t="s">
        <v>4344</v>
      </c>
      <c r="P548" s="29" t="s">
        <v>4345</v>
      </c>
      <c r="Q548" s="32" t="s">
        <v>13</v>
      </c>
      <c r="R548" s="39" t="s">
        <v>4346</v>
      </c>
      <c r="S548" s="29" t="s">
        <v>4347</v>
      </c>
      <c r="T548" s="29" t="s">
        <v>4348</v>
      </c>
      <c r="U548" s="34" t="s">
        <v>2635</v>
      </c>
      <c r="V548" s="29" t="s">
        <v>4349</v>
      </c>
    </row>
    <row r="549" spans="1:22" s="12" customFormat="1" ht="26.25">
      <c r="A549" s="29" t="s">
        <v>1212</v>
      </c>
      <c r="B549" s="29" t="s">
        <v>766</v>
      </c>
      <c r="C549" s="29" t="s">
        <v>1259</v>
      </c>
      <c r="D549" s="29" t="s">
        <v>1156</v>
      </c>
      <c r="E549" s="29" t="s">
        <v>1213</v>
      </c>
      <c r="F549" s="29" t="s">
        <v>4561</v>
      </c>
      <c r="G549" s="30" t="s">
        <v>2317</v>
      </c>
      <c r="H549" s="23" t="str">
        <f>VLOOKUP(A549,'[2]실험실 명단(원본)'!$A$4:$J$791,9,0)</f>
        <v>의학/생물</v>
      </c>
      <c r="I549" s="23" t="str">
        <f>VLOOKUP(A549,'[2]실험실 명단(원본)'!$A$4:$J$791,10,0)</f>
        <v>24.78</v>
      </c>
      <c r="J549" s="31"/>
      <c r="K549" s="70" t="s">
        <v>1260</v>
      </c>
      <c r="L549" s="55" t="s">
        <v>11</v>
      </c>
      <c r="M549" s="247" t="s">
        <v>4562</v>
      </c>
      <c r="N549" s="240" t="s">
        <v>4563</v>
      </c>
      <c r="O549" s="240" t="s">
        <v>4564</v>
      </c>
      <c r="P549" s="70" t="s">
        <v>4565</v>
      </c>
      <c r="Q549" s="55" t="s">
        <v>37</v>
      </c>
      <c r="R549" s="70" t="s">
        <v>4566</v>
      </c>
      <c r="S549" s="240" t="s">
        <v>4567</v>
      </c>
      <c r="T549" s="70" t="s">
        <v>4568</v>
      </c>
      <c r="U549" s="242" t="s">
        <v>2670</v>
      </c>
      <c r="V549" s="316"/>
    </row>
    <row r="550" spans="1:22" s="12" customFormat="1" ht="60.75" customHeight="1">
      <c r="A550" s="100" t="s">
        <v>1208</v>
      </c>
      <c r="B550" s="29" t="s">
        <v>766</v>
      </c>
      <c r="C550" s="29" t="s">
        <v>1162</v>
      </c>
      <c r="D550" s="29" t="s">
        <v>1156</v>
      </c>
      <c r="E550" s="29" t="s">
        <v>1209</v>
      </c>
      <c r="F550" s="101" t="s">
        <v>1210</v>
      </c>
      <c r="G550" s="30" t="s">
        <v>2318</v>
      </c>
      <c r="H550" s="23" t="str">
        <f>VLOOKUP(A550,'[2]실험실 명단(원본)'!$A$4:$J$791,9,0)</f>
        <v>의학/생물</v>
      </c>
      <c r="I550" s="23" t="str">
        <f>VLOOKUP(A550,'[2]실험실 명단(원본)'!$A$4:$J$791,10,0)</f>
        <v>24.78</v>
      </c>
      <c r="J550" s="31"/>
      <c r="K550" s="313" t="s">
        <v>1211</v>
      </c>
      <c r="L550" s="70" t="s">
        <v>11</v>
      </c>
      <c r="M550" s="198" t="s">
        <v>4557</v>
      </c>
      <c r="N550" s="314" t="s">
        <v>4558</v>
      </c>
      <c r="O550" s="58" t="s">
        <v>4559</v>
      </c>
      <c r="P550" s="240" t="s">
        <v>1164</v>
      </c>
      <c r="Q550" s="240" t="s">
        <v>13</v>
      </c>
      <c r="R550" s="315" t="s">
        <v>4547</v>
      </c>
      <c r="S550" s="240" t="s">
        <v>4548</v>
      </c>
      <c r="T550" s="240" t="s">
        <v>4549</v>
      </c>
      <c r="U550" s="242" t="s">
        <v>2670</v>
      </c>
      <c r="V550" s="29"/>
    </row>
    <row r="551" spans="1:22" s="12" customFormat="1" ht="26.25">
      <c r="A551" s="100" t="s">
        <v>1226</v>
      </c>
      <c r="B551" s="29" t="s">
        <v>766</v>
      </c>
      <c r="C551" s="29" t="s">
        <v>1221</v>
      </c>
      <c r="D551" s="29" t="s">
        <v>1156</v>
      </c>
      <c r="E551" s="29">
        <v>220</v>
      </c>
      <c r="F551" s="101" t="s">
        <v>1417</v>
      </c>
      <c r="G551" s="30" t="s">
        <v>2319</v>
      </c>
      <c r="H551" s="23" t="str">
        <f>VLOOKUP(A551,'[2]실험실 명단(원본)'!$A$4:$J$791,9,0)</f>
        <v>의학/생물</v>
      </c>
      <c r="I551" s="23" t="str">
        <f>VLOOKUP(A551,'[2]실험실 명단(원본)'!$A$4:$J$791,10,0)</f>
        <v>49.36</v>
      </c>
      <c r="J551" s="113" t="s">
        <v>3352</v>
      </c>
      <c r="K551" s="55" t="s">
        <v>1214</v>
      </c>
      <c r="L551" s="55" t="s">
        <v>11</v>
      </c>
      <c r="M551" s="66" t="s">
        <v>4569</v>
      </c>
      <c r="N551" s="57" t="s">
        <v>4570</v>
      </c>
      <c r="O551" s="67">
        <v>1072329685</v>
      </c>
      <c r="P551" s="57" t="s">
        <v>1577</v>
      </c>
      <c r="Q551" s="55" t="s">
        <v>1426</v>
      </c>
      <c r="R551" s="201" t="s">
        <v>4571</v>
      </c>
      <c r="S551" s="57" t="s">
        <v>4572</v>
      </c>
      <c r="T551" s="67">
        <v>1071239488</v>
      </c>
      <c r="U551" s="242" t="s">
        <v>2635</v>
      </c>
      <c r="V551" s="29"/>
    </row>
    <row r="552" spans="1:22" s="12" customFormat="1" ht="26.25">
      <c r="A552" s="100" t="s">
        <v>1203</v>
      </c>
      <c r="B552" s="29" t="s">
        <v>766</v>
      </c>
      <c r="C552" s="29" t="s">
        <v>1162</v>
      </c>
      <c r="D552" s="29" t="s">
        <v>1156</v>
      </c>
      <c r="E552" s="29" t="s">
        <v>1204</v>
      </c>
      <c r="F552" s="101" t="s">
        <v>1205</v>
      </c>
      <c r="G552" s="30" t="s">
        <v>2320</v>
      </c>
      <c r="H552" s="23" t="str">
        <f>VLOOKUP(A552,'[2]실험실 명단(원본)'!$A$4:$J$791,9,0)</f>
        <v>의학/생물</v>
      </c>
      <c r="I552" s="23" t="str">
        <f>VLOOKUP(A552,'[2]실험실 명단(원본)'!$A$4:$J$791,10,0)</f>
        <v>23.91</v>
      </c>
      <c r="J552" s="192" t="s">
        <v>3352</v>
      </c>
      <c r="K552" s="70" t="s">
        <v>1202</v>
      </c>
      <c r="L552" s="55" t="s">
        <v>11</v>
      </c>
      <c r="M552" s="247" t="s">
        <v>4573</v>
      </c>
      <c r="N552" s="317" t="s">
        <v>4574</v>
      </c>
      <c r="O552" s="70" t="s">
        <v>4575</v>
      </c>
      <c r="P552" s="70" t="s">
        <v>2321</v>
      </c>
      <c r="Q552" s="55" t="s">
        <v>37</v>
      </c>
      <c r="R552" s="247" t="s">
        <v>4576</v>
      </c>
      <c r="S552" s="70" t="s">
        <v>4577</v>
      </c>
      <c r="T552" s="58" t="s">
        <v>4578</v>
      </c>
      <c r="U552" s="242" t="s">
        <v>2635</v>
      </c>
      <c r="V552" s="29"/>
    </row>
    <row r="553" spans="1:22" s="12" customFormat="1" ht="26.25">
      <c r="A553" s="100" t="s">
        <v>1199</v>
      </c>
      <c r="B553" s="29" t="s">
        <v>766</v>
      </c>
      <c r="C553" s="29" t="s">
        <v>1162</v>
      </c>
      <c r="D553" s="29" t="s">
        <v>1156</v>
      </c>
      <c r="E553" s="29" t="s">
        <v>1200</v>
      </c>
      <c r="F553" s="101" t="s">
        <v>1201</v>
      </c>
      <c r="G553" s="30" t="s">
        <v>2322</v>
      </c>
      <c r="H553" s="23" t="str">
        <f>VLOOKUP(A553,'[2]실험실 명단(원본)'!$A$4:$J$791,9,0)</f>
        <v>의학/생물</v>
      </c>
      <c r="I553" s="23" t="str">
        <f>VLOOKUP(A553,'[2]실험실 명단(원본)'!$A$4:$J$791,10,0)</f>
        <v>47.81</v>
      </c>
      <c r="J553" s="31"/>
      <c r="K553" s="70" t="s">
        <v>1202</v>
      </c>
      <c r="L553" s="55" t="s">
        <v>11</v>
      </c>
      <c r="M553" s="247" t="s">
        <v>4573</v>
      </c>
      <c r="N553" s="317" t="s">
        <v>4574</v>
      </c>
      <c r="O553" s="70" t="s">
        <v>4575</v>
      </c>
      <c r="P553" s="70" t="s">
        <v>2321</v>
      </c>
      <c r="Q553" s="55" t="s">
        <v>37</v>
      </c>
      <c r="R553" s="247" t="s">
        <v>4576</v>
      </c>
      <c r="S553" s="70" t="s">
        <v>4577</v>
      </c>
      <c r="T553" s="58" t="s">
        <v>4578</v>
      </c>
      <c r="U553" s="242" t="s">
        <v>2635</v>
      </c>
      <c r="V553" s="29"/>
    </row>
    <row r="554" spans="1:22" s="12" customFormat="1" ht="26.25">
      <c r="A554" s="100" t="s">
        <v>1195</v>
      </c>
      <c r="B554" s="29" t="s">
        <v>766</v>
      </c>
      <c r="C554" s="29" t="s">
        <v>1162</v>
      </c>
      <c r="D554" s="29" t="s">
        <v>1156</v>
      </c>
      <c r="E554" s="29" t="s">
        <v>1196</v>
      </c>
      <c r="F554" s="101" t="s">
        <v>1197</v>
      </c>
      <c r="G554" s="30" t="s">
        <v>2323</v>
      </c>
      <c r="H554" s="23" t="str">
        <f>VLOOKUP(A554,'[2]실험실 명단(원본)'!$A$4:$J$791,9,0)</f>
        <v>의학/생물</v>
      </c>
      <c r="I554" s="23" t="str">
        <f>VLOOKUP(A554,'[2]실험실 명단(원본)'!$A$4:$J$791,10,0)</f>
        <v>23.91</v>
      </c>
      <c r="J554" s="31"/>
      <c r="K554" s="70" t="s">
        <v>1198</v>
      </c>
      <c r="L554" s="32" t="s">
        <v>11</v>
      </c>
      <c r="M554" s="247" t="s">
        <v>3999</v>
      </c>
      <c r="N554" s="29" t="s">
        <v>4546</v>
      </c>
      <c r="O554" s="29" t="s">
        <v>4001</v>
      </c>
      <c r="P554" s="29" t="s">
        <v>2324</v>
      </c>
      <c r="Q554" s="55" t="s">
        <v>13</v>
      </c>
      <c r="R554" s="247" t="s">
        <v>4579</v>
      </c>
      <c r="S554" s="29" t="s">
        <v>4580</v>
      </c>
      <c r="T554" s="29" t="s">
        <v>4581</v>
      </c>
      <c r="U554" s="242" t="s">
        <v>2635</v>
      </c>
      <c r="V554" s="29"/>
    </row>
    <row r="555" spans="1:22" s="12" customFormat="1" ht="26.25">
      <c r="A555" s="100" t="s">
        <v>1192</v>
      </c>
      <c r="B555" s="29" t="s">
        <v>766</v>
      </c>
      <c r="C555" s="29" t="s">
        <v>1184</v>
      </c>
      <c r="D555" s="29" t="s">
        <v>1156</v>
      </c>
      <c r="E555" s="29" t="s">
        <v>1193</v>
      </c>
      <c r="F555" s="101" t="s">
        <v>1194</v>
      </c>
      <c r="G555" s="30" t="s">
        <v>2325</v>
      </c>
      <c r="H555" s="23" t="str">
        <f>VLOOKUP(A555,'[2]실험실 명단(원본)'!$A$4:$J$791,9,0)</f>
        <v>의학/생물</v>
      </c>
      <c r="I555" s="23" t="str">
        <f>VLOOKUP(A555,'[2]실험실 명단(원본)'!$A$4:$J$791,10,0)</f>
        <v>47.71</v>
      </c>
      <c r="J555" s="31"/>
      <c r="K555" s="70" t="s">
        <v>843</v>
      </c>
      <c r="L555" s="55" t="s">
        <v>11</v>
      </c>
      <c r="M555" s="318" t="s">
        <v>4582</v>
      </c>
      <c r="N555" s="29" t="s">
        <v>4583</v>
      </c>
      <c r="O555" s="29" t="s">
        <v>4584</v>
      </c>
      <c r="P555" s="29" t="s">
        <v>2326</v>
      </c>
      <c r="Q555" s="55" t="s">
        <v>13</v>
      </c>
      <c r="R555" s="318" t="s">
        <v>4585</v>
      </c>
      <c r="S555" s="29" t="s">
        <v>4586</v>
      </c>
      <c r="T555" s="29" t="s">
        <v>4587</v>
      </c>
      <c r="U555" s="242" t="s">
        <v>2635</v>
      </c>
      <c r="V555" s="29"/>
    </row>
    <row r="556" spans="1:22" s="12" customFormat="1" ht="26.25">
      <c r="A556" s="100" t="s">
        <v>1189</v>
      </c>
      <c r="B556" s="29" t="s">
        <v>766</v>
      </c>
      <c r="C556" s="29" t="s">
        <v>1184</v>
      </c>
      <c r="D556" s="29" t="s">
        <v>1156</v>
      </c>
      <c r="E556" s="29" t="s">
        <v>1190</v>
      </c>
      <c r="F556" s="101" t="s">
        <v>1191</v>
      </c>
      <c r="G556" s="30" t="s">
        <v>2327</v>
      </c>
      <c r="H556" s="23" t="str">
        <f>VLOOKUP(A556,'[2]실험실 명단(원본)'!$A$4:$J$791,9,0)</f>
        <v>의학/생물</v>
      </c>
      <c r="I556" s="23" t="str">
        <f>VLOOKUP(A556,'[2]실험실 명단(원본)'!$A$4:$J$791,10,0)</f>
        <v>47.92</v>
      </c>
      <c r="J556" s="31"/>
      <c r="K556" s="70" t="s">
        <v>843</v>
      </c>
      <c r="L556" s="55" t="s">
        <v>11</v>
      </c>
      <c r="M556" s="318" t="s">
        <v>4582</v>
      </c>
      <c r="N556" s="29" t="s">
        <v>4583</v>
      </c>
      <c r="O556" s="29" t="s">
        <v>4584</v>
      </c>
      <c r="P556" s="29" t="s">
        <v>2326</v>
      </c>
      <c r="Q556" s="55" t="s">
        <v>13</v>
      </c>
      <c r="R556" s="318" t="s">
        <v>4585</v>
      </c>
      <c r="S556" s="29" t="s">
        <v>4586</v>
      </c>
      <c r="T556" s="29" t="s">
        <v>4587</v>
      </c>
      <c r="U556" s="242" t="s">
        <v>2635</v>
      </c>
      <c r="V556" s="29"/>
    </row>
    <row r="557" spans="1:22" s="12" customFormat="1" ht="26.25">
      <c r="A557" s="100" t="s">
        <v>1183</v>
      </c>
      <c r="B557" s="29" t="s">
        <v>766</v>
      </c>
      <c r="C557" s="29" t="s">
        <v>1184</v>
      </c>
      <c r="D557" s="29" t="s">
        <v>1156</v>
      </c>
      <c r="E557" s="29" t="s">
        <v>1185</v>
      </c>
      <c r="F557" s="101" t="s">
        <v>1186</v>
      </c>
      <c r="G557" s="30" t="s">
        <v>2328</v>
      </c>
      <c r="H557" s="23" t="str">
        <f>VLOOKUP(A557,'[2]실험실 명단(원본)'!$A$4:$J$791,9,0)</f>
        <v>의학/생물</v>
      </c>
      <c r="I557" s="23" t="str">
        <f>VLOOKUP(A557,'[2]실험실 명단(원본)'!$A$4:$J$791,10,0)</f>
        <v>49.39</v>
      </c>
      <c r="J557" s="31"/>
      <c r="K557" s="55" t="s">
        <v>1187</v>
      </c>
      <c r="L557" s="55" t="s">
        <v>11</v>
      </c>
      <c r="M557" s="68" t="s">
        <v>4588</v>
      </c>
      <c r="N557" s="57" t="s">
        <v>4589</v>
      </c>
      <c r="O557" s="67" t="s">
        <v>4590</v>
      </c>
      <c r="P557" s="57" t="s">
        <v>1565</v>
      </c>
      <c r="Q557" s="55" t="s">
        <v>37</v>
      </c>
      <c r="R557" s="201" t="s">
        <v>4591</v>
      </c>
      <c r="S557" s="239" t="s">
        <v>4592</v>
      </c>
      <c r="T557" s="67" t="s">
        <v>4593</v>
      </c>
      <c r="U557" s="242" t="s">
        <v>2670</v>
      </c>
      <c r="V557" s="29"/>
    </row>
    <row r="558" spans="1:22" s="12" customFormat="1" ht="26.25">
      <c r="A558" s="100" t="s">
        <v>1179</v>
      </c>
      <c r="B558" s="29" t="s">
        <v>766</v>
      </c>
      <c r="C558" s="29" t="s">
        <v>1162</v>
      </c>
      <c r="D558" s="29" t="s">
        <v>1156</v>
      </c>
      <c r="E558" s="29" t="s">
        <v>1180</v>
      </c>
      <c r="F558" s="101" t="s">
        <v>1181</v>
      </c>
      <c r="G558" s="30" t="s">
        <v>2329</v>
      </c>
      <c r="H558" s="23" t="str">
        <f>VLOOKUP(A558,'[2]실험실 명단(원본)'!$A$4:$J$791,9,0)</f>
        <v>의학/생물</v>
      </c>
      <c r="I558" s="23" t="str">
        <f>VLOOKUP(A558,'[2]실험실 명단(원본)'!$A$4:$J$791,10,0)</f>
        <v>49.33</v>
      </c>
      <c r="J558" s="31"/>
      <c r="K558" s="70" t="s">
        <v>1182</v>
      </c>
      <c r="L558" s="32" t="s">
        <v>11</v>
      </c>
      <c r="M558" s="247" t="s">
        <v>4550</v>
      </c>
      <c r="N558" s="29" t="s">
        <v>4551</v>
      </c>
      <c r="O558" s="29" t="s">
        <v>4552</v>
      </c>
      <c r="P558" s="29" t="s">
        <v>1164</v>
      </c>
      <c r="Q558" s="55" t="s">
        <v>13</v>
      </c>
      <c r="R558" s="247" t="s">
        <v>4547</v>
      </c>
      <c r="S558" s="29" t="s">
        <v>4548</v>
      </c>
      <c r="T558" s="29" t="s">
        <v>4549</v>
      </c>
      <c r="U558" s="242" t="s">
        <v>2635</v>
      </c>
      <c r="V558" s="29"/>
    </row>
    <row r="559" spans="1:22" s="12" customFormat="1" ht="26.25">
      <c r="A559" s="100" t="s">
        <v>1166</v>
      </c>
      <c r="B559" s="29" t="s">
        <v>766</v>
      </c>
      <c r="C559" s="29" t="s">
        <v>1167</v>
      </c>
      <c r="D559" s="29" t="s">
        <v>1156</v>
      </c>
      <c r="E559" s="29">
        <v>402</v>
      </c>
      <c r="F559" s="101" t="s">
        <v>1168</v>
      </c>
      <c r="G559" s="30" t="s">
        <v>2330</v>
      </c>
      <c r="H559" s="23" t="str">
        <f>VLOOKUP(A559,'[2]실험실 명단(원본)'!$A$4:$J$791,9,0)</f>
        <v>의학/생물</v>
      </c>
      <c r="I559" s="23" t="str">
        <f>VLOOKUP(A559,'[2]실험실 명단(원본)'!$A$4:$J$791,10,0)</f>
        <v>117.41</v>
      </c>
      <c r="J559" s="31"/>
      <c r="K559" s="70" t="s">
        <v>1169</v>
      </c>
      <c r="L559" s="55" t="s">
        <v>11</v>
      </c>
      <c r="M559" s="247" t="s">
        <v>4594</v>
      </c>
      <c r="N559" s="29" t="s">
        <v>4595</v>
      </c>
      <c r="O559" s="29" t="s">
        <v>4596</v>
      </c>
      <c r="P559" s="240" t="s">
        <v>4597</v>
      </c>
      <c r="Q559" s="240" t="s">
        <v>13</v>
      </c>
      <c r="R559" s="319" t="s">
        <v>4598</v>
      </c>
      <c r="S559" s="240" t="s">
        <v>4599</v>
      </c>
      <c r="T559" s="240" t="s">
        <v>4600</v>
      </c>
      <c r="U559" s="242" t="s">
        <v>2670</v>
      </c>
      <c r="V559" s="29"/>
    </row>
    <row r="560" spans="1:22" s="12" customFormat="1" ht="26.25">
      <c r="A560" s="100" t="s">
        <v>1176</v>
      </c>
      <c r="B560" s="29" t="s">
        <v>766</v>
      </c>
      <c r="C560" s="29" t="s">
        <v>1167</v>
      </c>
      <c r="D560" s="29" t="s">
        <v>1156</v>
      </c>
      <c r="E560" s="29" t="s">
        <v>1177</v>
      </c>
      <c r="F560" s="101" t="s">
        <v>1178</v>
      </c>
      <c r="G560" s="30" t="s">
        <v>2332</v>
      </c>
      <c r="H560" s="23" t="str">
        <f>VLOOKUP(A560,'[2]실험실 명단(원본)'!$A$4:$J$791,9,0)</f>
        <v>의학/생물</v>
      </c>
      <c r="I560" s="23" t="str">
        <f>VLOOKUP(A560,'[2]실험실 명단(원본)'!$A$4:$J$791,10,0)</f>
        <v>23.7</v>
      </c>
      <c r="J560" s="113"/>
      <c r="K560" s="70" t="s">
        <v>1169</v>
      </c>
      <c r="L560" s="70" t="s">
        <v>11</v>
      </c>
      <c r="M560" s="243" t="s">
        <v>4594</v>
      </c>
      <c r="N560" s="59" t="s">
        <v>4599</v>
      </c>
      <c r="O560" s="58" t="s">
        <v>4596</v>
      </c>
      <c r="P560" s="59" t="s">
        <v>2331</v>
      </c>
      <c r="Q560" s="70" t="s">
        <v>10</v>
      </c>
      <c r="R560" s="320" t="s">
        <v>4601</v>
      </c>
      <c r="S560" s="29" t="s">
        <v>4599</v>
      </c>
      <c r="T560" s="58" t="s">
        <v>4602</v>
      </c>
      <c r="U560" s="242" t="s">
        <v>2635</v>
      </c>
      <c r="V560" s="29"/>
    </row>
    <row r="561" spans="1:22" s="12" customFormat="1" ht="26.25">
      <c r="A561" s="100" t="s">
        <v>1424</v>
      </c>
      <c r="B561" s="29" t="s">
        <v>766</v>
      </c>
      <c r="C561" s="29" t="s">
        <v>1162</v>
      </c>
      <c r="D561" s="29" t="s">
        <v>1156</v>
      </c>
      <c r="E561" s="29" t="s">
        <v>344</v>
      </c>
      <c r="F561" s="101" t="s">
        <v>1425</v>
      </c>
      <c r="G561" s="30" t="s">
        <v>2333</v>
      </c>
      <c r="H561" s="23" t="str">
        <f>VLOOKUP(A561,'[2]실험실 명단(원본)'!$A$4:$J$791,9,0)</f>
        <v>의학/생물</v>
      </c>
      <c r="I561" s="23" t="str">
        <f>VLOOKUP(A561,'[2]실험실 명단(원본)'!$A$4:$J$791,10,0)</f>
        <v>23.7</v>
      </c>
      <c r="J561" s="113"/>
      <c r="K561" s="70" t="s">
        <v>1174</v>
      </c>
      <c r="L561" s="55" t="s">
        <v>11</v>
      </c>
      <c r="M561" s="248" t="s">
        <v>4603</v>
      </c>
      <c r="N561" s="70" t="s">
        <v>4604</v>
      </c>
      <c r="O561" s="70" t="s">
        <v>4605</v>
      </c>
      <c r="P561" s="240" t="s">
        <v>4606</v>
      </c>
      <c r="Q561" s="240" t="s">
        <v>13</v>
      </c>
      <c r="R561" s="315" t="s">
        <v>4607</v>
      </c>
      <c r="S561" s="240" t="s">
        <v>4608</v>
      </c>
      <c r="T561" s="240" t="s">
        <v>4609</v>
      </c>
      <c r="U561" s="242" t="s">
        <v>2670</v>
      </c>
      <c r="V561" s="29"/>
    </row>
    <row r="562" spans="1:22" s="12" customFormat="1" ht="26.25">
      <c r="A562" s="100" t="s">
        <v>1175</v>
      </c>
      <c r="B562" s="29" t="s">
        <v>766</v>
      </c>
      <c r="C562" s="29" t="s">
        <v>1159</v>
      </c>
      <c r="D562" s="29" t="s">
        <v>1156</v>
      </c>
      <c r="E562" s="29">
        <v>407</v>
      </c>
      <c r="F562" s="101" t="s">
        <v>1450</v>
      </c>
      <c r="G562" s="30" t="s">
        <v>2334</v>
      </c>
      <c r="H562" s="23" t="str">
        <f>VLOOKUP(A562,'[2]실험실 명단(원본)'!$A$4:$J$791,9,0)</f>
        <v>의학/생물</v>
      </c>
      <c r="I562" s="23" t="str">
        <f>VLOOKUP(A562,'[2]실험실 명단(원본)'!$A$4:$J$791,10,0)</f>
        <v>23.7</v>
      </c>
      <c r="J562" s="31"/>
      <c r="K562" s="70" t="s">
        <v>1160</v>
      </c>
      <c r="L562" s="55" t="s">
        <v>11</v>
      </c>
      <c r="M562" s="70" t="s">
        <v>4610</v>
      </c>
      <c r="N562" s="70" t="s">
        <v>4611</v>
      </c>
      <c r="O562" s="70" t="s">
        <v>4612</v>
      </c>
      <c r="P562" s="70" t="s">
        <v>2335</v>
      </c>
      <c r="Q562" s="55" t="s">
        <v>10</v>
      </c>
      <c r="R562" s="247" t="s">
        <v>4613</v>
      </c>
      <c r="S562" s="70" t="s">
        <v>4614</v>
      </c>
      <c r="T562" s="70" t="s">
        <v>4615</v>
      </c>
      <c r="U562" s="242" t="s">
        <v>2635</v>
      </c>
      <c r="V562" s="29"/>
    </row>
    <row r="563" spans="1:22" s="12" customFormat="1" ht="26.25">
      <c r="A563" s="100" t="s">
        <v>1171</v>
      </c>
      <c r="B563" s="29" t="s">
        <v>766</v>
      </c>
      <c r="C563" s="29" t="s">
        <v>1162</v>
      </c>
      <c r="D563" s="29" t="s">
        <v>1156</v>
      </c>
      <c r="E563" s="29" t="s">
        <v>1172</v>
      </c>
      <c r="F563" s="101" t="s">
        <v>1173</v>
      </c>
      <c r="G563" s="30" t="s">
        <v>2336</v>
      </c>
      <c r="H563" s="23" t="str">
        <f>VLOOKUP(A563,'[2]실험실 명단(원본)'!$A$4:$J$791,9,0)</f>
        <v>의학/생물</v>
      </c>
      <c r="I563" s="23" t="str">
        <f>VLOOKUP(A563,'[2]실험실 명단(원본)'!$A$4:$J$791,10,0)</f>
        <v>47.4</v>
      </c>
      <c r="J563" s="31" t="s">
        <v>3352</v>
      </c>
      <c r="K563" s="70" t="s">
        <v>1174</v>
      </c>
      <c r="L563" s="32" t="s">
        <v>11</v>
      </c>
      <c r="M563" s="247" t="s">
        <v>4603</v>
      </c>
      <c r="N563" s="29" t="s">
        <v>4604</v>
      </c>
      <c r="O563" s="29">
        <v>1048526054</v>
      </c>
      <c r="P563" s="240" t="s">
        <v>4606</v>
      </c>
      <c r="Q563" s="240" t="s">
        <v>13</v>
      </c>
      <c r="R563" s="315" t="s">
        <v>4607</v>
      </c>
      <c r="S563" s="240" t="s">
        <v>4608</v>
      </c>
      <c r="T563" s="240">
        <v>1089252507</v>
      </c>
      <c r="U563" s="242" t="s">
        <v>2670</v>
      </c>
      <c r="V563" s="29"/>
    </row>
    <row r="564" spans="1:22" s="12" customFormat="1" ht="26.25">
      <c r="A564" s="100" t="s">
        <v>1165</v>
      </c>
      <c r="B564" s="29" t="s">
        <v>766</v>
      </c>
      <c r="C564" s="29" t="s">
        <v>1159</v>
      </c>
      <c r="D564" s="29" t="s">
        <v>1156</v>
      </c>
      <c r="E564" s="29">
        <v>409</v>
      </c>
      <c r="F564" s="101" t="s">
        <v>1446</v>
      </c>
      <c r="G564" s="30" t="s">
        <v>2337</v>
      </c>
      <c r="H564" s="23" t="str">
        <f>VLOOKUP(A564,'[2]실험실 명단(원본)'!$A$4:$J$791,9,0)</f>
        <v>의학/생물</v>
      </c>
      <c r="I564" s="23" t="str">
        <f>VLOOKUP(A564,'[2]실험실 명단(원본)'!$A$4:$J$791,10,0)</f>
        <v>26.96</v>
      </c>
      <c r="J564" s="31"/>
      <c r="K564" s="70" t="s">
        <v>1160</v>
      </c>
      <c r="L564" s="55" t="s">
        <v>11</v>
      </c>
      <c r="M564" s="70" t="s">
        <v>4610</v>
      </c>
      <c r="N564" s="70" t="s">
        <v>4611</v>
      </c>
      <c r="O564" s="70" t="s">
        <v>4612</v>
      </c>
      <c r="P564" s="70" t="s">
        <v>2335</v>
      </c>
      <c r="Q564" s="55" t="s">
        <v>10</v>
      </c>
      <c r="R564" s="247" t="s">
        <v>4613</v>
      </c>
      <c r="S564" s="70" t="s">
        <v>4614</v>
      </c>
      <c r="T564" s="70" t="s">
        <v>4615</v>
      </c>
      <c r="U564" s="242" t="s">
        <v>2635</v>
      </c>
      <c r="V564" s="29"/>
    </row>
    <row r="565" spans="1:22" s="12" customFormat="1" ht="26.25">
      <c r="A565" s="100" t="s">
        <v>1170</v>
      </c>
      <c r="B565" s="29" t="s">
        <v>766</v>
      </c>
      <c r="C565" s="29" t="s">
        <v>1159</v>
      </c>
      <c r="D565" s="29" t="s">
        <v>1156</v>
      </c>
      <c r="E565" s="29" t="s">
        <v>1448</v>
      </c>
      <c r="F565" s="101" t="s">
        <v>1449</v>
      </c>
      <c r="G565" s="30" t="s">
        <v>2338</v>
      </c>
      <c r="H565" s="23" t="str">
        <f>VLOOKUP(A565,'[2]실험실 명단(원본)'!$A$4:$J$791,9,0)</f>
        <v>의학/생물</v>
      </c>
      <c r="I565" s="23">
        <f>VLOOKUP(A565,'[2]실험실 명단(원본)'!$A$4:$J$791,10,0)</f>
        <v>47.92</v>
      </c>
      <c r="J565" s="31" t="s">
        <v>3352</v>
      </c>
      <c r="K565" s="70" t="s">
        <v>1160</v>
      </c>
      <c r="L565" s="55" t="s">
        <v>11</v>
      </c>
      <c r="M565" s="70" t="s">
        <v>4610</v>
      </c>
      <c r="N565" s="70" t="s">
        <v>4611</v>
      </c>
      <c r="O565" s="70" t="s">
        <v>4612</v>
      </c>
      <c r="P565" s="70" t="s">
        <v>2335</v>
      </c>
      <c r="Q565" s="55" t="s">
        <v>10</v>
      </c>
      <c r="R565" s="247" t="s">
        <v>4613</v>
      </c>
      <c r="S565" s="70" t="s">
        <v>4614</v>
      </c>
      <c r="T565" s="70" t="s">
        <v>4615</v>
      </c>
      <c r="U565" s="242" t="s">
        <v>2635</v>
      </c>
      <c r="V565" s="29"/>
    </row>
    <row r="566" spans="1:22" s="12" customFormat="1" ht="26.25">
      <c r="A566" s="100" t="s">
        <v>1161</v>
      </c>
      <c r="B566" s="29" t="s">
        <v>766</v>
      </c>
      <c r="C566" s="29" t="s">
        <v>1162</v>
      </c>
      <c r="D566" s="29" t="s">
        <v>1156</v>
      </c>
      <c r="E566" s="29">
        <v>411</v>
      </c>
      <c r="F566" s="101" t="s">
        <v>1163</v>
      </c>
      <c r="G566" s="30" t="s">
        <v>2339</v>
      </c>
      <c r="H566" s="23" t="str">
        <f>VLOOKUP(A566,'[2]실험실 명단(원본)'!$A$4:$J$791,9,0)</f>
        <v>의학/생물</v>
      </c>
      <c r="I566" s="23" t="str">
        <f>VLOOKUP(A566,'[2]실험실 명단(원본)'!$A$4:$J$791,10,0)</f>
        <v>396.15</v>
      </c>
      <c r="J566" s="31"/>
      <c r="K566" s="70" t="s">
        <v>1164</v>
      </c>
      <c r="L566" s="55" t="s">
        <v>13</v>
      </c>
      <c r="M566" s="247" t="s">
        <v>4547</v>
      </c>
      <c r="N566" s="29" t="s">
        <v>4548</v>
      </c>
      <c r="O566" s="29" t="s">
        <v>4549</v>
      </c>
      <c r="P566" s="29" t="s">
        <v>1164</v>
      </c>
      <c r="Q566" s="55" t="s">
        <v>13</v>
      </c>
      <c r="R566" s="247" t="s">
        <v>4547</v>
      </c>
      <c r="S566" s="29" t="s">
        <v>4548</v>
      </c>
      <c r="T566" s="29" t="s">
        <v>4549</v>
      </c>
      <c r="U566" s="242" t="s">
        <v>2635</v>
      </c>
      <c r="V566" s="29"/>
    </row>
    <row r="567" spans="1:22" s="12" customFormat="1" ht="26.25">
      <c r="A567" s="29" t="s">
        <v>1158</v>
      </c>
      <c r="B567" s="29" t="s">
        <v>766</v>
      </c>
      <c r="C567" s="29" t="s">
        <v>1159</v>
      </c>
      <c r="D567" s="29" t="s">
        <v>1156</v>
      </c>
      <c r="E567" s="29">
        <v>419</v>
      </c>
      <c r="F567" s="29" t="s">
        <v>1447</v>
      </c>
      <c r="G567" s="30" t="s">
        <v>2340</v>
      </c>
      <c r="H567" s="23" t="str">
        <f>VLOOKUP(A567,'[2]실험실 명단(원본)'!$A$4:$J$791,9,0)</f>
        <v>의학/생물</v>
      </c>
      <c r="I567" s="23">
        <f>VLOOKUP(A567,'[2]실험실 명단(원본)'!$A$4:$J$791,10,0)</f>
        <v>159.91999999999999</v>
      </c>
      <c r="J567" s="31" t="s">
        <v>3352</v>
      </c>
      <c r="K567" s="70" t="s">
        <v>1160</v>
      </c>
      <c r="L567" s="55" t="s">
        <v>11</v>
      </c>
      <c r="M567" s="70" t="s">
        <v>4610</v>
      </c>
      <c r="N567" s="70" t="s">
        <v>4611</v>
      </c>
      <c r="O567" s="70" t="s">
        <v>4612</v>
      </c>
      <c r="P567" s="70" t="s">
        <v>2335</v>
      </c>
      <c r="Q567" s="55" t="s">
        <v>10</v>
      </c>
      <c r="R567" s="247" t="s">
        <v>4613</v>
      </c>
      <c r="S567" s="70" t="s">
        <v>4614</v>
      </c>
      <c r="T567" s="70" t="s">
        <v>4615</v>
      </c>
      <c r="U567" s="242" t="s">
        <v>2635</v>
      </c>
      <c r="V567" s="29"/>
    </row>
    <row r="568" spans="1:22" s="12" customFormat="1" ht="26.25">
      <c r="A568" s="29" t="s">
        <v>1154</v>
      </c>
      <c r="B568" s="29" t="s">
        <v>766</v>
      </c>
      <c r="C568" s="29" t="s">
        <v>1155</v>
      </c>
      <c r="D568" s="29" t="s">
        <v>1156</v>
      </c>
      <c r="E568" s="29">
        <v>515</v>
      </c>
      <c r="F568" s="29" t="s">
        <v>1157</v>
      </c>
      <c r="G568" s="30" t="s">
        <v>2341</v>
      </c>
      <c r="H568" s="23" t="str">
        <f>VLOOKUP(A568,'[2]실험실 명단(원본)'!$A$4:$J$791,9,0)</f>
        <v>기타(예체능)</v>
      </c>
      <c r="I568" s="23" t="str">
        <f>VLOOKUP(A568,'[2]실험실 명단(원본)'!$A$4:$J$791,10,0)</f>
        <v>84.96</v>
      </c>
      <c r="J568" s="31"/>
      <c r="K568" s="240" t="s">
        <v>4616</v>
      </c>
      <c r="L568" s="240" t="s">
        <v>11</v>
      </c>
      <c r="M568" s="240" t="s">
        <v>4617</v>
      </c>
      <c r="N568" s="240" t="s">
        <v>4618</v>
      </c>
      <c r="O568" s="240" t="s">
        <v>4619</v>
      </c>
      <c r="P568" s="240" t="s">
        <v>4620</v>
      </c>
      <c r="Q568" s="240" t="s">
        <v>13</v>
      </c>
      <c r="R568" s="240" t="s">
        <v>4621</v>
      </c>
      <c r="S568" s="240" t="s">
        <v>4622</v>
      </c>
      <c r="T568" s="239" t="s">
        <v>4623</v>
      </c>
      <c r="U568" s="242" t="s">
        <v>2670</v>
      </c>
      <c r="V568" s="29"/>
    </row>
    <row r="569" spans="1:22" s="12" customFormat="1" ht="26.25">
      <c r="A569" s="100" t="s">
        <v>1239</v>
      </c>
      <c r="B569" s="29" t="s">
        <v>1418</v>
      </c>
      <c r="C569" s="29" t="s">
        <v>2545</v>
      </c>
      <c r="D569" s="29" t="s">
        <v>1240</v>
      </c>
      <c r="E569" s="29" t="s">
        <v>373</v>
      </c>
      <c r="F569" s="101" t="s">
        <v>4624</v>
      </c>
      <c r="G569" s="166" t="s">
        <v>4625</v>
      </c>
      <c r="H569" s="23" t="str">
        <f>VLOOKUP(A569,'[2]실험실 명단(원본)'!$A$4:$J$791,9,0)</f>
        <v>기타(3D프린팅)</v>
      </c>
      <c r="I569" s="23" t="str">
        <f>VLOOKUP(A569,'[2]실험실 명단(원본)'!$A$4:$J$791,10,0)</f>
        <v>163.58</v>
      </c>
      <c r="J569" s="31"/>
      <c r="K569" s="70" t="s">
        <v>1241</v>
      </c>
      <c r="L569" s="32" t="s">
        <v>11</v>
      </c>
      <c r="M569" s="39" t="s">
        <v>4626</v>
      </c>
      <c r="N569" s="59" t="s">
        <v>4627</v>
      </c>
      <c r="O569" s="50">
        <v>1062463663</v>
      </c>
      <c r="P569" s="59" t="s">
        <v>4628</v>
      </c>
      <c r="Q569" s="32" t="s">
        <v>1426</v>
      </c>
      <c r="R569" s="321" t="s">
        <v>4629</v>
      </c>
      <c r="S569" s="49"/>
      <c r="T569" s="50" t="s">
        <v>4630</v>
      </c>
      <c r="U569" s="34" t="s">
        <v>2630</v>
      </c>
      <c r="V569" s="29"/>
    </row>
    <row r="570" spans="1:22" s="12" customFormat="1" ht="26.25">
      <c r="A570" s="40" t="s">
        <v>4631</v>
      </c>
      <c r="B570" s="29" t="s">
        <v>4632</v>
      </c>
      <c r="C570" s="29" t="s">
        <v>4632</v>
      </c>
      <c r="D570" s="29" t="s">
        <v>1240</v>
      </c>
      <c r="E570" s="29" t="s">
        <v>75</v>
      </c>
      <c r="F570" s="40" t="s">
        <v>4633</v>
      </c>
      <c r="G570" s="30" t="s">
        <v>4634</v>
      </c>
      <c r="H570" s="23" t="str">
        <f>VLOOKUP(A570,'[2]실험실 명단(원본)'!$A$4:$J$791,9,0)</f>
        <v>기타(3D프린팅)</v>
      </c>
      <c r="I570" s="23">
        <f>VLOOKUP(A570,'[2]실험실 명단(원본)'!$A$4:$J$791,10,0)</f>
        <v>716</v>
      </c>
      <c r="J570" s="23"/>
      <c r="K570" s="29" t="s">
        <v>164</v>
      </c>
      <c r="L570" s="32" t="s">
        <v>11</v>
      </c>
      <c r="M570" s="39" t="s">
        <v>2836</v>
      </c>
      <c r="N570" s="29">
        <v>2810</v>
      </c>
      <c r="O570" s="147" t="s">
        <v>2838</v>
      </c>
      <c r="P570" s="29" t="s">
        <v>4635</v>
      </c>
      <c r="Q570" s="32" t="s">
        <v>13</v>
      </c>
      <c r="R570" s="39" t="s">
        <v>4636</v>
      </c>
      <c r="S570" s="29">
        <v>2368</v>
      </c>
      <c r="T570" s="29" t="s">
        <v>4637</v>
      </c>
      <c r="U570" s="34" t="s">
        <v>2635</v>
      </c>
      <c r="V570" s="29"/>
    </row>
    <row r="571" spans="1:22" s="12" customFormat="1" ht="26.25">
      <c r="A571" s="29" t="s">
        <v>1242</v>
      </c>
      <c r="B571" s="29" t="s">
        <v>1575</v>
      </c>
      <c r="C571" s="29" t="s">
        <v>77</v>
      </c>
      <c r="D571" s="29" t="s">
        <v>1240</v>
      </c>
      <c r="E571" s="29">
        <v>107</v>
      </c>
      <c r="F571" s="29" t="s">
        <v>1243</v>
      </c>
      <c r="G571" s="30" t="s">
        <v>2342</v>
      </c>
      <c r="H571" s="23" t="str">
        <f>VLOOKUP(A571,'[2]실험실 명단(원본)'!$A$4:$J$791,9,0)</f>
        <v>기계/물리</v>
      </c>
      <c r="I571" s="23" t="str">
        <f>VLOOKUP(A571,'[2]실험실 명단(원본)'!$A$4:$J$791,10,0)</f>
        <v>33.69</v>
      </c>
      <c r="J571" s="23"/>
      <c r="K571" s="41" t="s">
        <v>1244</v>
      </c>
      <c r="L571" s="41" t="s">
        <v>11</v>
      </c>
      <c r="M571" s="63" t="s">
        <v>4638</v>
      </c>
      <c r="N571" s="63" t="s">
        <v>4639</v>
      </c>
      <c r="O571" s="63" t="s">
        <v>4640</v>
      </c>
      <c r="P571" s="102" t="s">
        <v>4641</v>
      </c>
      <c r="Q571" s="102" t="s">
        <v>1426</v>
      </c>
      <c r="R571" s="102" t="s">
        <v>4642</v>
      </c>
      <c r="S571" s="102" t="s">
        <v>4643</v>
      </c>
      <c r="T571" s="102" t="s">
        <v>4644</v>
      </c>
      <c r="U571" s="34" t="s">
        <v>2670</v>
      </c>
      <c r="V571" s="29"/>
    </row>
    <row r="572" spans="1:22" s="12" customFormat="1" ht="26.25">
      <c r="A572" s="30" t="s">
        <v>4645</v>
      </c>
      <c r="B572" s="29" t="s">
        <v>2343</v>
      </c>
      <c r="C572" s="29" t="s">
        <v>2343</v>
      </c>
      <c r="D572" s="29" t="s">
        <v>1240</v>
      </c>
      <c r="E572" s="29">
        <v>303</v>
      </c>
      <c r="F572" s="30" t="s">
        <v>4646</v>
      </c>
      <c r="G572" s="30" t="s">
        <v>2344</v>
      </c>
      <c r="H572" s="23" t="str">
        <f>VLOOKUP(A572,'[2]실험실 명단(원본)'!$A$4:$J$791,9,0)</f>
        <v>기타(pc실)</v>
      </c>
      <c r="I572" s="23" t="str">
        <f>VLOOKUP(A572,'[2]실험실 명단(원본)'!$A$4:$J$791,10,0)</f>
        <v>132.06</v>
      </c>
      <c r="J572" s="31"/>
      <c r="K572" s="29" t="s">
        <v>4647</v>
      </c>
      <c r="L572" s="32" t="s">
        <v>11</v>
      </c>
      <c r="M572" s="39" t="s">
        <v>4648</v>
      </c>
      <c r="N572" s="29" t="s">
        <v>4649</v>
      </c>
      <c r="O572" s="29" t="s">
        <v>4650</v>
      </c>
      <c r="P572" s="29" t="s">
        <v>2345</v>
      </c>
      <c r="Q572" s="32"/>
      <c r="R572" s="39" t="s">
        <v>4651</v>
      </c>
      <c r="S572" s="29">
        <v>2662</v>
      </c>
      <c r="T572" s="29" t="s">
        <v>4652</v>
      </c>
      <c r="U572" s="34" t="s">
        <v>2670</v>
      </c>
      <c r="V572" s="29" t="s">
        <v>4653</v>
      </c>
    </row>
    <row r="573" spans="1:22" s="12" customFormat="1" ht="26.25">
      <c r="A573" s="40" t="s">
        <v>4654</v>
      </c>
      <c r="B573" s="29" t="s">
        <v>2346</v>
      </c>
      <c r="C573" s="29" t="s">
        <v>4655</v>
      </c>
      <c r="D573" s="29" t="s">
        <v>1240</v>
      </c>
      <c r="E573" s="29">
        <v>504</v>
      </c>
      <c r="F573" s="40" t="s">
        <v>4656</v>
      </c>
      <c r="G573" s="30" t="s">
        <v>2347</v>
      </c>
      <c r="H573" s="23" t="str">
        <f>VLOOKUP(A573,'[2]실험실 명단(원본)'!$A$4:$J$791,9,0)</f>
        <v>기타(pc실)</v>
      </c>
      <c r="I573" s="23" t="str">
        <f>VLOOKUP(A573,'[2]실험실 명단(원본)'!$A$4:$J$791,10,0)</f>
        <v>98.61</v>
      </c>
      <c r="J573" s="28"/>
      <c r="K573" s="29" t="s">
        <v>4657</v>
      </c>
      <c r="L573" s="32" t="s">
        <v>13</v>
      </c>
      <c r="M573" s="39" t="s">
        <v>4658</v>
      </c>
      <c r="N573" s="29" t="s">
        <v>4659</v>
      </c>
      <c r="O573" s="29" t="s">
        <v>4660</v>
      </c>
      <c r="P573" s="29" t="s">
        <v>4661</v>
      </c>
      <c r="Q573" s="32" t="s">
        <v>13</v>
      </c>
      <c r="R573" s="39" t="s">
        <v>4662</v>
      </c>
      <c r="S573" s="29" t="s">
        <v>4663</v>
      </c>
      <c r="T573" s="29" t="s">
        <v>4664</v>
      </c>
      <c r="U573" s="34" t="s">
        <v>2670</v>
      </c>
      <c r="V573" s="29"/>
    </row>
    <row r="574" spans="1:22" s="12" customFormat="1" ht="26.25">
      <c r="A574" s="40" t="s">
        <v>2348</v>
      </c>
      <c r="B574" s="29" t="s">
        <v>2346</v>
      </c>
      <c r="C574" s="29" t="s">
        <v>4655</v>
      </c>
      <c r="D574" s="29" t="s">
        <v>1240</v>
      </c>
      <c r="E574" s="29">
        <v>505</v>
      </c>
      <c r="F574" s="40" t="s">
        <v>4665</v>
      </c>
      <c r="G574" s="30" t="s">
        <v>2349</v>
      </c>
      <c r="H574" s="23" t="str">
        <f>VLOOKUP(A574,'[2]실험실 명단(원본)'!$A$4:$J$791,9,0)</f>
        <v>기타(pc실)</v>
      </c>
      <c r="I574" s="23" t="str">
        <f>VLOOKUP(A574,'[2]실험실 명단(원본)'!$A$4:$J$791,10,0)</f>
        <v>98.61</v>
      </c>
      <c r="J574" s="28"/>
      <c r="K574" s="29" t="s">
        <v>4657</v>
      </c>
      <c r="L574" s="32" t="s">
        <v>13</v>
      </c>
      <c r="M574" s="39" t="s">
        <v>4658</v>
      </c>
      <c r="N574" s="29" t="s">
        <v>4659</v>
      </c>
      <c r="O574" s="29" t="s">
        <v>4660</v>
      </c>
      <c r="P574" s="29" t="s">
        <v>4661</v>
      </c>
      <c r="Q574" s="32" t="s">
        <v>13</v>
      </c>
      <c r="R574" s="39" t="s">
        <v>4662</v>
      </c>
      <c r="S574" s="29" t="s">
        <v>4663</v>
      </c>
      <c r="T574" s="29" t="s">
        <v>4666</v>
      </c>
      <c r="U574" s="34" t="s">
        <v>2670</v>
      </c>
      <c r="V574" s="29"/>
    </row>
    <row r="575" spans="1:22" s="12" customFormat="1" ht="26.25">
      <c r="A575" s="40" t="s">
        <v>4667</v>
      </c>
      <c r="B575" s="29" t="s">
        <v>2343</v>
      </c>
      <c r="C575" s="29" t="s">
        <v>2343</v>
      </c>
      <c r="D575" s="29" t="s">
        <v>1240</v>
      </c>
      <c r="E575" s="29">
        <v>507</v>
      </c>
      <c r="F575" s="40" t="s">
        <v>4668</v>
      </c>
      <c r="G575" s="30" t="s">
        <v>2350</v>
      </c>
      <c r="H575" s="23" t="str">
        <f>VLOOKUP(A575,'[2]실험실 명단(원본)'!$A$4:$J$791,9,0)</f>
        <v>기타(pc실)</v>
      </c>
      <c r="I575" s="23" t="str">
        <f>VLOOKUP(A575,'[2]실험실 명단(원본)'!$A$4:$J$791,10,0)</f>
        <v>102.26</v>
      </c>
      <c r="J575" s="23"/>
      <c r="K575" s="29" t="s">
        <v>4647</v>
      </c>
      <c r="L575" s="32" t="s">
        <v>11</v>
      </c>
      <c r="M575" s="39" t="s">
        <v>4648</v>
      </c>
      <c r="N575" s="29" t="s">
        <v>4649</v>
      </c>
      <c r="O575" s="29" t="s">
        <v>4650</v>
      </c>
      <c r="P575" s="29" t="s">
        <v>2345</v>
      </c>
      <c r="Q575" s="32"/>
      <c r="R575" s="39" t="s">
        <v>4651</v>
      </c>
      <c r="S575" s="29">
        <v>2662</v>
      </c>
      <c r="T575" s="29" t="s">
        <v>4652</v>
      </c>
      <c r="U575" s="34" t="s">
        <v>2670</v>
      </c>
      <c r="V575" s="29" t="s">
        <v>4653</v>
      </c>
    </row>
    <row r="576" spans="1:22" s="12" customFormat="1" ht="26.25">
      <c r="A576" s="40" t="s">
        <v>2351</v>
      </c>
      <c r="B576" s="29" t="s">
        <v>2346</v>
      </c>
      <c r="C576" s="29" t="s">
        <v>4655</v>
      </c>
      <c r="D576" s="29" t="s">
        <v>1240</v>
      </c>
      <c r="E576" s="29">
        <v>508</v>
      </c>
      <c r="F576" s="40" t="s">
        <v>4669</v>
      </c>
      <c r="G576" s="30" t="s">
        <v>2352</v>
      </c>
      <c r="H576" s="23" t="str">
        <f>VLOOKUP(A576,'[2]실험실 명단(원본)'!$A$4:$J$791,9,0)</f>
        <v>기타(pc실)</v>
      </c>
      <c r="I576" s="23" t="str">
        <f>VLOOKUP(A576,'[2]실험실 명단(원본)'!$A$4:$J$791,10,0)</f>
        <v>103.76</v>
      </c>
      <c r="J576" s="28"/>
      <c r="K576" s="29" t="s">
        <v>4657</v>
      </c>
      <c r="L576" s="32" t="s">
        <v>13</v>
      </c>
      <c r="M576" s="39" t="s">
        <v>4658</v>
      </c>
      <c r="N576" s="29" t="s">
        <v>4659</v>
      </c>
      <c r="O576" s="29" t="s">
        <v>4660</v>
      </c>
      <c r="P576" s="29" t="s">
        <v>4661</v>
      </c>
      <c r="Q576" s="32" t="s">
        <v>13</v>
      </c>
      <c r="R576" s="39" t="s">
        <v>4662</v>
      </c>
      <c r="S576" s="29" t="s">
        <v>4663</v>
      </c>
      <c r="T576" s="29" t="s">
        <v>4666</v>
      </c>
      <c r="U576" s="34" t="s">
        <v>2670</v>
      </c>
      <c r="V576" s="29"/>
    </row>
    <row r="577" spans="1:22" s="12" customFormat="1" ht="26.25">
      <c r="A577" s="40" t="s">
        <v>2353</v>
      </c>
      <c r="B577" s="29" t="s">
        <v>2346</v>
      </c>
      <c r="C577" s="29" t="s">
        <v>4655</v>
      </c>
      <c r="D577" s="29" t="s">
        <v>1240</v>
      </c>
      <c r="E577" s="29">
        <v>509</v>
      </c>
      <c r="F577" s="40" t="s">
        <v>4670</v>
      </c>
      <c r="G577" s="30" t="s">
        <v>2354</v>
      </c>
      <c r="H577" s="23" t="str">
        <f>VLOOKUP(A577,'[2]실험실 명단(원본)'!$A$4:$J$791,9,0)</f>
        <v>기타(pc실)</v>
      </c>
      <c r="I577" s="23" t="str">
        <f>VLOOKUP(A577,'[2]실험실 명단(원본)'!$A$4:$J$791,10,0)</f>
        <v>102.9</v>
      </c>
      <c r="J577" s="28"/>
      <c r="K577" s="29" t="s">
        <v>4657</v>
      </c>
      <c r="L577" s="32" t="s">
        <v>13</v>
      </c>
      <c r="M577" s="39" t="s">
        <v>4658</v>
      </c>
      <c r="N577" s="29" t="s">
        <v>4659</v>
      </c>
      <c r="O577" s="29" t="s">
        <v>4660</v>
      </c>
      <c r="P577" s="29" t="s">
        <v>4661</v>
      </c>
      <c r="Q577" s="32" t="s">
        <v>13</v>
      </c>
      <c r="R577" s="39" t="s">
        <v>4662</v>
      </c>
      <c r="S577" s="29" t="s">
        <v>4663</v>
      </c>
      <c r="T577" s="29" t="s">
        <v>4666</v>
      </c>
      <c r="U577" s="34" t="s">
        <v>2670</v>
      </c>
      <c r="V577" s="29"/>
    </row>
    <row r="578" spans="1:22" s="12" customFormat="1" ht="26.25">
      <c r="A578" s="100" t="s">
        <v>1245</v>
      </c>
      <c r="B578" s="29" t="s">
        <v>17</v>
      </c>
      <c r="C578" s="29" t="s">
        <v>44</v>
      </c>
      <c r="D578" s="29" t="s">
        <v>1246</v>
      </c>
      <c r="E578" s="29" t="s">
        <v>407</v>
      </c>
      <c r="F578" s="101" t="s">
        <v>1247</v>
      </c>
      <c r="G578" s="30" t="s">
        <v>4671</v>
      </c>
      <c r="H578" s="23" t="str">
        <f>VLOOKUP(A578,'[2]실험실 명단(원본)'!$A$4:$J$791,9,0)</f>
        <v>기계/물리</v>
      </c>
      <c r="I578" s="23">
        <f>VLOOKUP(A578,'[2]실험실 명단(원본)'!$A$4:$J$791,10,0)</f>
        <v>180</v>
      </c>
      <c r="J578" s="31"/>
      <c r="K578" s="43" t="s">
        <v>45</v>
      </c>
      <c r="L578" s="43" t="s">
        <v>11</v>
      </c>
      <c r="M578" s="44" t="s">
        <v>2820</v>
      </c>
      <c r="N578" s="45" t="s">
        <v>2821</v>
      </c>
      <c r="O578" s="46" t="s">
        <v>2822</v>
      </c>
      <c r="P578" s="45" t="s">
        <v>1741</v>
      </c>
      <c r="Q578" s="45" t="s">
        <v>1426</v>
      </c>
      <c r="R578" s="44" t="s">
        <v>2825</v>
      </c>
      <c r="S578" s="45" t="s">
        <v>2821</v>
      </c>
      <c r="T578" s="46" t="s">
        <v>2826</v>
      </c>
      <c r="U578" s="34"/>
      <c r="V578" s="29"/>
    </row>
    <row r="579" spans="1:22" s="12" customFormat="1" ht="26.25">
      <c r="A579" s="29" t="s">
        <v>1261</v>
      </c>
      <c r="B579" s="29" t="s">
        <v>766</v>
      </c>
      <c r="C579" s="29" t="s">
        <v>1259</v>
      </c>
      <c r="D579" s="29" t="s">
        <v>1251</v>
      </c>
      <c r="E579" s="29">
        <v>202</v>
      </c>
      <c r="F579" s="29" t="s">
        <v>1262</v>
      </c>
      <c r="G579" s="30" t="s">
        <v>2355</v>
      </c>
      <c r="H579" s="23" t="str">
        <f>VLOOKUP(A579,'[2]실험실 명단(원본)'!$A$4:$J$791,9,0)</f>
        <v>의학/생물</v>
      </c>
      <c r="I579" s="23" t="str">
        <f>VLOOKUP(A579,'[2]실험실 명단(원본)'!$A$4:$J$791,10,0)</f>
        <v>64.8</v>
      </c>
      <c r="J579" s="31"/>
      <c r="K579" s="70" t="s">
        <v>1260</v>
      </c>
      <c r="L579" s="55" t="s">
        <v>11</v>
      </c>
      <c r="M579" s="70" t="s">
        <v>4672</v>
      </c>
      <c r="N579" s="70" t="s">
        <v>4673</v>
      </c>
      <c r="O579" s="70" t="s">
        <v>4674</v>
      </c>
      <c r="P579" s="70" t="s">
        <v>4675</v>
      </c>
      <c r="Q579" s="55" t="s">
        <v>10</v>
      </c>
      <c r="R579" s="70" t="s">
        <v>4676</v>
      </c>
      <c r="S579" s="70" t="s">
        <v>4677</v>
      </c>
      <c r="T579" s="70" t="s">
        <v>4678</v>
      </c>
      <c r="U579" s="242" t="s">
        <v>2635</v>
      </c>
      <c r="V579" s="29"/>
    </row>
    <row r="580" spans="1:22" s="12" customFormat="1" ht="26.25">
      <c r="A580" s="169" t="s">
        <v>1261</v>
      </c>
      <c r="B580" s="322" t="s">
        <v>766</v>
      </c>
      <c r="C580" s="322" t="s">
        <v>1259</v>
      </c>
      <c r="D580" s="240" t="s">
        <v>1251</v>
      </c>
      <c r="E580" s="240">
        <v>202</v>
      </c>
      <c r="F580" s="322" t="s">
        <v>1262</v>
      </c>
      <c r="G580" s="323" t="s">
        <v>2355</v>
      </c>
      <c r="H580" s="23" t="str">
        <f>VLOOKUP(A580,'[2]실험실 명단(원본)'!$A$4:$J$791,9,0)</f>
        <v>의학/생물</v>
      </c>
      <c r="I580" s="23" t="str">
        <f>VLOOKUP(A580,'[2]실험실 명단(원본)'!$A$4:$J$791,10,0)</f>
        <v>64.8</v>
      </c>
      <c r="J580" s="324"/>
      <c r="K580" s="174" t="s">
        <v>1260</v>
      </c>
      <c r="L580" s="174" t="s">
        <v>11</v>
      </c>
      <c r="M580" s="325" t="s">
        <v>4562</v>
      </c>
      <c r="N580" s="174" t="s">
        <v>4563</v>
      </c>
      <c r="O580" s="174" t="s">
        <v>4564</v>
      </c>
      <c r="P580" s="174" t="s">
        <v>4675</v>
      </c>
      <c r="Q580" s="174" t="s">
        <v>37</v>
      </c>
      <c r="R580" s="325" t="s">
        <v>4676</v>
      </c>
      <c r="S580" s="174" t="s">
        <v>4677</v>
      </c>
      <c r="T580" s="174" t="s">
        <v>4679</v>
      </c>
      <c r="U580" s="172" t="s">
        <v>2630</v>
      </c>
      <c r="V580" s="169"/>
    </row>
    <row r="581" spans="1:22" s="12" customFormat="1" ht="26.25">
      <c r="A581" s="29" t="s">
        <v>1257</v>
      </c>
      <c r="B581" s="29" t="s">
        <v>1249</v>
      </c>
      <c r="C581" s="29" t="s">
        <v>1250</v>
      </c>
      <c r="D581" s="29" t="s">
        <v>1251</v>
      </c>
      <c r="E581" s="29">
        <v>303</v>
      </c>
      <c r="F581" s="308" t="s">
        <v>1258</v>
      </c>
      <c r="G581" s="30" t="s">
        <v>2356</v>
      </c>
      <c r="H581" s="23" t="str">
        <f>VLOOKUP(A581,'[2]실험실 명단(원본)'!$A$4:$J$791,9,0)</f>
        <v>기타(간호)</v>
      </c>
      <c r="I581" s="23" t="str">
        <f>VLOOKUP(A581,'[2]실험실 명단(원본)'!$A$4:$J$791,10,0)</f>
        <v>43.2</v>
      </c>
      <c r="J581" s="31"/>
      <c r="K581" s="326" t="s">
        <v>4680</v>
      </c>
      <c r="L581" s="32" t="s">
        <v>11</v>
      </c>
      <c r="M581" s="39" t="s">
        <v>4681</v>
      </c>
      <c r="N581" s="221" t="s">
        <v>4682</v>
      </c>
      <c r="O581" s="29" t="s">
        <v>4683</v>
      </c>
      <c r="P581" s="29" t="s">
        <v>4684</v>
      </c>
      <c r="Q581" s="32" t="s">
        <v>13</v>
      </c>
      <c r="R581" s="39" t="s">
        <v>4685</v>
      </c>
      <c r="S581" s="29" t="s">
        <v>4686</v>
      </c>
      <c r="T581" s="29" t="s">
        <v>4687</v>
      </c>
      <c r="U581" s="34"/>
      <c r="V581" s="29"/>
    </row>
    <row r="582" spans="1:22" s="12" customFormat="1" ht="26.25">
      <c r="A582" s="29" t="s">
        <v>1255</v>
      </c>
      <c r="B582" s="29" t="s">
        <v>1249</v>
      </c>
      <c r="C582" s="29" t="s">
        <v>1250</v>
      </c>
      <c r="D582" s="29" t="s">
        <v>1251</v>
      </c>
      <c r="E582" s="29">
        <v>304</v>
      </c>
      <c r="F582" s="29" t="s">
        <v>1256</v>
      </c>
      <c r="G582" s="30" t="s">
        <v>2357</v>
      </c>
      <c r="H582" s="23" t="str">
        <f>VLOOKUP(A582,'[2]실험실 명단(원본)'!$A$4:$J$791,9,0)</f>
        <v>기타(간호)</v>
      </c>
      <c r="I582" s="23" t="str">
        <f>VLOOKUP(A582,'[2]실험실 명단(원본)'!$A$4:$J$791,10,0)</f>
        <v>108.1</v>
      </c>
      <c r="J582" s="31"/>
      <c r="K582" s="326" t="s">
        <v>4680</v>
      </c>
      <c r="L582" s="32" t="s">
        <v>11</v>
      </c>
      <c r="M582" s="39" t="s">
        <v>4681</v>
      </c>
      <c r="N582" s="221" t="s">
        <v>4682</v>
      </c>
      <c r="O582" s="29" t="s">
        <v>4683</v>
      </c>
      <c r="P582" s="29" t="s">
        <v>4688</v>
      </c>
      <c r="Q582" s="32" t="s">
        <v>13</v>
      </c>
      <c r="R582" s="39" t="s">
        <v>4689</v>
      </c>
      <c r="S582" s="29" t="s">
        <v>4690</v>
      </c>
      <c r="T582" s="29" t="s">
        <v>4691</v>
      </c>
      <c r="U582" s="34"/>
      <c r="V582" s="29"/>
    </row>
    <row r="583" spans="1:22" s="12" customFormat="1" ht="26.25">
      <c r="A583" s="29" t="s">
        <v>1253</v>
      </c>
      <c r="B583" s="29" t="s">
        <v>1249</v>
      </c>
      <c r="C583" s="29" t="s">
        <v>1250</v>
      </c>
      <c r="D583" s="29" t="s">
        <v>1251</v>
      </c>
      <c r="E583" s="29">
        <v>416</v>
      </c>
      <c r="F583" s="29" t="s">
        <v>1254</v>
      </c>
      <c r="G583" s="30" t="s">
        <v>2358</v>
      </c>
      <c r="H583" s="23" t="str">
        <f>VLOOKUP(A583,'[2]실험실 명단(원본)'!$A$4:$J$791,9,0)</f>
        <v>기타(간호)</v>
      </c>
      <c r="I583" s="23" t="str">
        <f>VLOOKUP(A583,'[2]실험실 명단(원본)'!$A$4:$J$791,10,0)</f>
        <v>175.5</v>
      </c>
      <c r="J583" s="31"/>
      <c r="K583" s="326" t="s">
        <v>4680</v>
      </c>
      <c r="L583" s="32" t="s">
        <v>11</v>
      </c>
      <c r="M583" s="39" t="s">
        <v>4681</v>
      </c>
      <c r="N583" s="221" t="s">
        <v>4682</v>
      </c>
      <c r="O583" s="29" t="s">
        <v>4683</v>
      </c>
      <c r="P583" s="29" t="s">
        <v>4688</v>
      </c>
      <c r="Q583" s="32" t="s">
        <v>13</v>
      </c>
      <c r="R583" s="39" t="s">
        <v>4689</v>
      </c>
      <c r="S583" s="29" t="s">
        <v>4690</v>
      </c>
      <c r="T583" s="29" t="s">
        <v>4691</v>
      </c>
      <c r="U583" s="34"/>
      <c r="V583" s="29"/>
    </row>
    <row r="584" spans="1:22" s="12" customFormat="1" ht="26.25">
      <c r="A584" s="29" t="s">
        <v>1248</v>
      </c>
      <c r="B584" s="29" t="s">
        <v>1249</v>
      </c>
      <c r="C584" s="29" t="s">
        <v>1250</v>
      </c>
      <c r="D584" s="29" t="s">
        <v>1251</v>
      </c>
      <c r="E584" s="29">
        <v>418</v>
      </c>
      <c r="F584" s="29" t="s">
        <v>1252</v>
      </c>
      <c r="G584" s="30" t="s">
        <v>2359</v>
      </c>
      <c r="H584" s="23" t="str">
        <f>VLOOKUP(A584,'[2]실험실 명단(원본)'!$A$4:$J$791,9,0)</f>
        <v>기타(간호)</v>
      </c>
      <c r="I584" s="23" t="str">
        <f>VLOOKUP(A584,'[2]실험실 명단(원본)'!$A$4:$J$791,10,0)</f>
        <v>43.87</v>
      </c>
      <c r="J584" s="31"/>
      <c r="K584" s="326" t="s">
        <v>4680</v>
      </c>
      <c r="L584" s="32" t="s">
        <v>11</v>
      </c>
      <c r="M584" s="39" t="s">
        <v>4681</v>
      </c>
      <c r="N584" s="221" t="s">
        <v>4682</v>
      </c>
      <c r="O584" s="29" t="s">
        <v>4683</v>
      </c>
      <c r="P584" s="29" t="s">
        <v>4688</v>
      </c>
      <c r="Q584" s="32" t="s">
        <v>13</v>
      </c>
      <c r="R584" s="29" t="s">
        <v>4689</v>
      </c>
      <c r="S584" s="29" t="s">
        <v>4690</v>
      </c>
      <c r="T584" s="29" t="s">
        <v>4691</v>
      </c>
      <c r="U584" s="34"/>
      <c r="V584" s="29"/>
    </row>
    <row r="585" spans="1:22" s="12" customFormat="1" ht="26.25">
      <c r="A585" s="70" t="s">
        <v>1292</v>
      </c>
      <c r="B585" s="29" t="s">
        <v>3271</v>
      </c>
      <c r="C585" s="29" t="s">
        <v>405</v>
      </c>
      <c r="D585" s="70" t="s">
        <v>1264</v>
      </c>
      <c r="E585" s="70">
        <v>2102</v>
      </c>
      <c r="F585" s="70" t="s">
        <v>1293</v>
      </c>
      <c r="G585" s="145" t="s">
        <v>2360</v>
      </c>
      <c r="H585" s="23" t="str">
        <f>VLOOKUP(A585,'[2]실험실 명단(원본)'!$A$4:$J$791,9,0)</f>
        <v>건축/환경</v>
      </c>
      <c r="I585" s="23" t="str">
        <f>VLOOKUP(A585,'[2]실험실 명단(원본)'!$A$4:$J$791,10,0)</f>
        <v>52.5</v>
      </c>
      <c r="J585" s="31"/>
      <c r="K585" s="70" t="s">
        <v>409</v>
      </c>
      <c r="L585" s="55" t="s">
        <v>11</v>
      </c>
      <c r="M585" s="167" t="s">
        <v>3272</v>
      </c>
      <c r="N585" s="70" t="s">
        <v>3273</v>
      </c>
      <c r="O585" s="70" t="s">
        <v>3274</v>
      </c>
      <c r="P585" s="57" t="s">
        <v>4370</v>
      </c>
      <c r="Q585" s="57" t="s">
        <v>1426</v>
      </c>
      <c r="R585" s="167" t="s">
        <v>4371</v>
      </c>
      <c r="S585" s="57" t="s">
        <v>4368</v>
      </c>
      <c r="T585" s="67" t="s">
        <v>4372</v>
      </c>
      <c r="U585" s="57"/>
      <c r="V585" s="29"/>
    </row>
    <row r="586" spans="1:22" s="12" customFormat="1" ht="26.25">
      <c r="A586" s="70" t="s">
        <v>1294</v>
      </c>
      <c r="B586" s="29" t="s">
        <v>3271</v>
      </c>
      <c r="C586" s="29" t="s">
        <v>405</v>
      </c>
      <c r="D586" s="70" t="s">
        <v>1264</v>
      </c>
      <c r="E586" s="70">
        <v>2101</v>
      </c>
      <c r="F586" s="70" t="s">
        <v>408</v>
      </c>
      <c r="G586" s="145" t="s">
        <v>2361</v>
      </c>
      <c r="H586" s="23" t="str">
        <f>VLOOKUP(A586,'[2]실험실 명단(원본)'!$A$4:$J$791,9,0)</f>
        <v>건축/환경</v>
      </c>
      <c r="I586" s="23" t="str">
        <f>VLOOKUP(A586,'[2]실험실 명단(원본)'!$A$4:$J$791,10,0)</f>
        <v>31.5</v>
      </c>
      <c r="J586" s="31"/>
      <c r="K586" s="70" t="s">
        <v>409</v>
      </c>
      <c r="L586" s="70" t="s">
        <v>11</v>
      </c>
      <c r="M586" s="167" t="s">
        <v>3272</v>
      </c>
      <c r="N586" s="70" t="s">
        <v>3273</v>
      </c>
      <c r="O586" s="70" t="s">
        <v>3274</v>
      </c>
      <c r="P586" s="57" t="s">
        <v>4370</v>
      </c>
      <c r="Q586" s="57" t="s">
        <v>1426</v>
      </c>
      <c r="R586" s="167" t="s">
        <v>4371</v>
      </c>
      <c r="S586" s="57" t="s">
        <v>4368</v>
      </c>
      <c r="T586" s="67" t="s">
        <v>4372</v>
      </c>
      <c r="U586" s="57"/>
      <c r="V586" s="132"/>
    </row>
    <row r="587" spans="1:22" s="12" customFormat="1" ht="26.25">
      <c r="A587" s="70" t="s">
        <v>1288</v>
      </c>
      <c r="B587" s="29" t="s">
        <v>3271</v>
      </c>
      <c r="C587" s="29" t="s">
        <v>405</v>
      </c>
      <c r="D587" s="70" t="s">
        <v>1264</v>
      </c>
      <c r="E587" s="70">
        <v>2106</v>
      </c>
      <c r="F587" s="70" t="s">
        <v>1289</v>
      </c>
      <c r="G587" s="145" t="s">
        <v>2362</v>
      </c>
      <c r="H587" s="23" t="str">
        <f>VLOOKUP(A587,'[2]실험실 명단(원본)'!$A$4:$J$791,9,0)</f>
        <v>건축/환경</v>
      </c>
      <c r="I587" s="23" t="str">
        <f>VLOOKUP(A587,'[2]실험실 명단(원본)'!$A$4:$J$791,10,0)</f>
        <v>143.63</v>
      </c>
      <c r="J587" s="31"/>
      <c r="K587" s="70" t="s">
        <v>1062</v>
      </c>
      <c r="L587" s="55" t="s">
        <v>11</v>
      </c>
      <c r="M587" s="167" t="s">
        <v>4367</v>
      </c>
      <c r="N587" s="70" t="s">
        <v>4368</v>
      </c>
      <c r="O587" s="70" t="s">
        <v>4369</v>
      </c>
      <c r="P587" s="59" t="s">
        <v>4370</v>
      </c>
      <c r="Q587" s="55" t="s">
        <v>1426</v>
      </c>
      <c r="R587" s="70" t="s">
        <v>4371</v>
      </c>
      <c r="S587" s="70" t="s">
        <v>4368</v>
      </c>
      <c r="T587" s="58" t="s">
        <v>4372</v>
      </c>
      <c r="U587" s="57"/>
      <c r="V587" s="29"/>
    </row>
    <row r="588" spans="1:22" s="12" customFormat="1" ht="26.25">
      <c r="A588" s="70" t="s">
        <v>1290</v>
      </c>
      <c r="B588" s="29" t="s">
        <v>3271</v>
      </c>
      <c r="C588" s="29" t="s">
        <v>405</v>
      </c>
      <c r="D588" s="70" t="s">
        <v>1264</v>
      </c>
      <c r="E588" s="70">
        <v>2103</v>
      </c>
      <c r="F588" s="70" t="s">
        <v>1291</v>
      </c>
      <c r="G588" s="145" t="s">
        <v>2363</v>
      </c>
      <c r="H588" s="23" t="str">
        <f>VLOOKUP(A588,'[2]실험실 명단(원본)'!$A$4:$J$791,9,0)</f>
        <v>건축/환경</v>
      </c>
      <c r="I588" s="23" t="str">
        <f>VLOOKUP(A588,'[2]실험실 명단(원본)'!$A$4:$J$791,10,0)</f>
        <v>59.38</v>
      </c>
      <c r="J588" s="113"/>
      <c r="K588" s="70" t="s">
        <v>409</v>
      </c>
      <c r="L588" s="55" t="s">
        <v>11</v>
      </c>
      <c r="M588" s="167" t="s">
        <v>3272</v>
      </c>
      <c r="N588" s="70" t="s">
        <v>3273</v>
      </c>
      <c r="O588" s="70" t="s">
        <v>3274</v>
      </c>
      <c r="P588" s="57" t="s">
        <v>4370</v>
      </c>
      <c r="Q588" s="57" t="s">
        <v>1426</v>
      </c>
      <c r="R588" s="167" t="s">
        <v>4371</v>
      </c>
      <c r="S588" s="57" t="s">
        <v>4368</v>
      </c>
      <c r="T588" s="67" t="s">
        <v>4372</v>
      </c>
      <c r="U588" s="57"/>
      <c r="V588" s="29"/>
    </row>
    <row r="589" spans="1:22" s="12" customFormat="1" ht="26.25">
      <c r="A589" s="70" t="s">
        <v>1286</v>
      </c>
      <c r="B589" s="29" t="s">
        <v>3271</v>
      </c>
      <c r="C589" s="29" t="s">
        <v>405</v>
      </c>
      <c r="D589" s="29" t="s">
        <v>1264</v>
      </c>
      <c r="E589" s="29" t="s">
        <v>407</v>
      </c>
      <c r="F589" s="70" t="s">
        <v>1287</v>
      </c>
      <c r="G589" s="30" t="s">
        <v>2364</v>
      </c>
      <c r="H589" s="23" t="str">
        <f>VLOOKUP(A589,'[2]실험실 명단(원본)'!$A$4:$J$791,9,0)</f>
        <v>건축/환경</v>
      </c>
      <c r="I589" s="23" t="str">
        <f>VLOOKUP(A589,'[2]실험실 명단(원본)'!$A$4:$J$791,10,0)</f>
        <v>26.28</v>
      </c>
      <c r="J589" s="31"/>
      <c r="K589" s="29" t="s">
        <v>1057</v>
      </c>
      <c r="L589" s="55" t="s">
        <v>11</v>
      </c>
      <c r="M589" s="167" t="s">
        <v>4378</v>
      </c>
      <c r="N589" s="57" t="s">
        <v>4379</v>
      </c>
      <c r="O589" s="67" t="s">
        <v>4380</v>
      </c>
      <c r="P589" s="55" t="s">
        <v>2249</v>
      </c>
      <c r="Q589" s="55" t="s">
        <v>10</v>
      </c>
      <c r="R589" s="62" t="s">
        <v>4381</v>
      </c>
      <c r="S589" s="57" t="s">
        <v>4382</v>
      </c>
      <c r="T589" s="67" t="s">
        <v>4383</v>
      </c>
      <c r="U589" s="57"/>
      <c r="V589" s="29"/>
    </row>
    <row r="590" spans="1:22" s="12" customFormat="1" ht="26.25">
      <c r="A590" s="29" t="s">
        <v>1284</v>
      </c>
      <c r="B590" s="29" t="s">
        <v>1572</v>
      </c>
      <c r="C590" s="29" t="s">
        <v>348</v>
      </c>
      <c r="D590" s="29" t="s">
        <v>1264</v>
      </c>
      <c r="E590" s="29" t="s">
        <v>1527</v>
      </c>
      <c r="F590" s="29" t="s">
        <v>1285</v>
      </c>
      <c r="G590" s="30" t="s">
        <v>2376</v>
      </c>
      <c r="H590" s="23" t="str">
        <f>VLOOKUP(A590,'[2]실험실 명단(원본)'!$A$4:$J$791,9,0)</f>
        <v>건축/환경</v>
      </c>
      <c r="I590" s="23" t="str">
        <f>VLOOKUP(A590,'[2]실험실 명단(원본)'!$A$4:$J$791,10,0)</f>
        <v>143.45</v>
      </c>
      <c r="J590" s="23"/>
      <c r="K590" s="29" t="s">
        <v>1602</v>
      </c>
      <c r="L590" s="55" t="s">
        <v>11</v>
      </c>
      <c r="M590" s="74" t="s">
        <v>3223</v>
      </c>
      <c r="N590" s="29" t="s">
        <v>3224</v>
      </c>
      <c r="O590" s="29" t="s">
        <v>3225</v>
      </c>
      <c r="P590" s="29" t="s">
        <v>1956</v>
      </c>
      <c r="Q590" s="55" t="s">
        <v>10</v>
      </c>
      <c r="R590" s="74" t="s">
        <v>3226</v>
      </c>
      <c r="S590" s="70" t="s">
        <v>3227</v>
      </c>
      <c r="T590" s="29" t="s">
        <v>3228</v>
      </c>
      <c r="U590" s="55" t="s">
        <v>2635</v>
      </c>
      <c r="V590" s="29"/>
    </row>
    <row r="591" spans="1:22" s="12" customFormat="1" ht="26.25">
      <c r="A591" s="29" t="s">
        <v>1524</v>
      </c>
      <c r="B591" s="29" t="s">
        <v>1575</v>
      </c>
      <c r="C591" s="29" t="s">
        <v>390</v>
      </c>
      <c r="D591" s="29" t="s">
        <v>1264</v>
      </c>
      <c r="E591" s="29">
        <v>401</v>
      </c>
      <c r="F591" s="29" t="s">
        <v>1525</v>
      </c>
      <c r="G591" s="30" t="s">
        <v>2365</v>
      </c>
      <c r="H591" s="23" t="str">
        <f>VLOOKUP(A591,'[2]실험실 명단(원본)'!$A$4:$J$791,9,0)</f>
        <v>기타(원자력)</v>
      </c>
      <c r="I591" s="23" t="str">
        <f>VLOOKUP(A591,'[2]실험실 명단(원본)'!$A$4:$J$791,10,0)</f>
        <v>16.38</v>
      </c>
      <c r="J591" s="23"/>
      <c r="K591" s="41" t="s">
        <v>1283</v>
      </c>
      <c r="L591" s="41" t="s">
        <v>11</v>
      </c>
      <c r="M591" s="41" t="s">
        <v>4692</v>
      </c>
      <c r="N591" s="41" t="s">
        <v>4693</v>
      </c>
      <c r="O591" s="41" t="s">
        <v>4694</v>
      </c>
      <c r="P591" s="327" t="s">
        <v>4695</v>
      </c>
      <c r="Q591" s="327" t="s">
        <v>1426</v>
      </c>
      <c r="R591" s="328" t="s">
        <v>4696</v>
      </c>
      <c r="S591" s="327" t="s">
        <v>4697</v>
      </c>
      <c r="T591" s="41" t="s">
        <v>4698</v>
      </c>
      <c r="U591" s="34" t="s">
        <v>2635</v>
      </c>
      <c r="V591" s="29"/>
    </row>
    <row r="592" spans="1:22" s="12" customFormat="1" ht="26.25">
      <c r="A592" s="29" t="s">
        <v>1281</v>
      </c>
      <c r="B592" s="29" t="s">
        <v>1575</v>
      </c>
      <c r="C592" s="29" t="s">
        <v>390</v>
      </c>
      <c r="D592" s="29" t="s">
        <v>1264</v>
      </c>
      <c r="E592" s="29">
        <v>501</v>
      </c>
      <c r="F592" s="29" t="s">
        <v>1282</v>
      </c>
      <c r="G592" s="30" t="s">
        <v>2366</v>
      </c>
      <c r="H592" s="23" t="str">
        <f>VLOOKUP(A592,'[2]실험실 명단(원본)'!$A$4:$J$791,9,0)</f>
        <v>기타(원자력)</v>
      </c>
      <c r="I592" s="23" t="str">
        <f>VLOOKUP(A592,'[2]실험실 명단(원본)'!$A$4:$J$791,10,0)</f>
        <v>47.95</v>
      </c>
      <c r="J592" s="23"/>
      <c r="K592" s="41" t="s">
        <v>1526</v>
      </c>
      <c r="L592" s="41" t="s">
        <v>11</v>
      </c>
      <c r="M592" s="41" t="s">
        <v>4699</v>
      </c>
      <c r="N592" s="41" t="s">
        <v>4700</v>
      </c>
      <c r="O592" s="41" t="s">
        <v>4701</v>
      </c>
      <c r="P592" s="41" t="s">
        <v>1563</v>
      </c>
      <c r="Q592" s="41" t="s">
        <v>1426</v>
      </c>
      <c r="R592" s="41" t="s">
        <v>4702</v>
      </c>
      <c r="S592" s="41" t="s">
        <v>4703</v>
      </c>
      <c r="T592" s="41" t="s">
        <v>4704</v>
      </c>
      <c r="U592" s="34" t="s">
        <v>2635</v>
      </c>
      <c r="V592" s="29"/>
    </row>
    <row r="593" spans="1:22" s="12" customFormat="1" ht="26.25">
      <c r="A593" s="29" t="s">
        <v>1279</v>
      </c>
      <c r="B593" s="29" t="s">
        <v>1575</v>
      </c>
      <c r="C593" s="29" t="s">
        <v>390</v>
      </c>
      <c r="D593" s="29" t="s">
        <v>1264</v>
      </c>
      <c r="E593" s="29">
        <v>503</v>
      </c>
      <c r="F593" s="29" t="s">
        <v>1280</v>
      </c>
      <c r="G593" s="30" t="s">
        <v>2367</v>
      </c>
      <c r="H593" s="23" t="str">
        <f>VLOOKUP(A593,'[2]실험실 명단(원본)'!$A$4:$J$791,9,0)</f>
        <v>기타(원자력)</v>
      </c>
      <c r="I593" s="23" t="str">
        <f>VLOOKUP(A593,'[2]실험실 명단(원본)'!$A$4:$J$791,10,0)</f>
        <v>40.25</v>
      </c>
      <c r="J593" s="23"/>
      <c r="K593" s="41" t="s">
        <v>694</v>
      </c>
      <c r="L593" s="41" t="s">
        <v>11</v>
      </c>
      <c r="M593" s="41" t="s">
        <v>3655</v>
      </c>
      <c r="N593" s="41" t="s">
        <v>3656</v>
      </c>
      <c r="O593" s="41" t="s">
        <v>3657</v>
      </c>
      <c r="P593" s="41" t="s">
        <v>4705</v>
      </c>
      <c r="Q593" s="102" t="s">
        <v>10</v>
      </c>
      <c r="R593" s="158" t="s">
        <v>4706</v>
      </c>
      <c r="S593" s="41" t="s">
        <v>4707</v>
      </c>
      <c r="T593" s="41" t="s">
        <v>4708</v>
      </c>
      <c r="U593" s="34" t="s">
        <v>2670</v>
      </c>
      <c r="V593" s="29"/>
    </row>
    <row r="594" spans="1:22" s="12" customFormat="1" ht="26.25">
      <c r="A594" s="29" t="s">
        <v>1277</v>
      </c>
      <c r="B594" s="29" t="s">
        <v>1575</v>
      </c>
      <c r="C594" s="29" t="s">
        <v>390</v>
      </c>
      <c r="D594" s="29" t="s">
        <v>1264</v>
      </c>
      <c r="E594" s="29">
        <v>504</v>
      </c>
      <c r="F594" s="29" t="s">
        <v>1278</v>
      </c>
      <c r="G594" s="30" t="s">
        <v>2368</v>
      </c>
      <c r="H594" s="23" t="str">
        <f>VLOOKUP(A594,'[2]실험실 명단(원본)'!$A$4:$J$791,9,0)</f>
        <v>기타(원자력)</v>
      </c>
      <c r="I594" s="23" t="str">
        <f>VLOOKUP(A594,'[2]실험실 명단(원본)'!$A$4:$J$791,10,0)</f>
        <v>53.25</v>
      </c>
      <c r="J594" s="23"/>
      <c r="K594" s="41" t="s">
        <v>694</v>
      </c>
      <c r="L594" s="41" t="s">
        <v>11</v>
      </c>
      <c r="M594" s="41" t="s">
        <v>3655</v>
      </c>
      <c r="N594" s="41" t="s">
        <v>3656</v>
      </c>
      <c r="O594" s="41" t="s">
        <v>3657</v>
      </c>
      <c r="P594" s="41" t="s">
        <v>4705</v>
      </c>
      <c r="Q594" s="102" t="s">
        <v>10</v>
      </c>
      <c r="R594" s="158" t="s">
        <v>4706</v>
      </c>
      <c r="S594" s="41" t="s">
        <v>4707</v>
      </c>
      <c r="T594" s="41" t="s">
        <v>4708</v>
      </c>
      <c r="U594" s="34" t="s">
        <v>2670</v>
      </c>
      <c r="V594" s="29"/>
    </row>
    <row r="595" spans="1:22" s="12" customFormat="1" ht="26.25">
      <c r="A595" s="29" t="s">
        <v>1275</v>
      </c>
      <c r="B595" s="29" t="s">
        <v>1575</v>
      </c>
      <c r="C595" s="29" t="s">
        <v>390</v>
      </c>
      <c r="D595" s="29" t="s">
        <v>1264</v>
      </c>
      <c r="E595" s="29">
        <v>506</v>
      </c>
      <c r="F595" s="29" t="s">
        <v>1276</v>
      </c>
      <c r="G595" s="30" t="s">
        <v>2369</v>
      </c>
      <c r="H595" s="23" t="str">
        <f>VLOOKUP(A595,'[2]실험실 명단(원본)'!$A$4:$J$791,9,0)</f>
        <v>기타(원자력)</v>
      </c>
      <c r="I595" s="23" t="str">
        <f>VLOOKUP(A595,'[2]실험실 명단(원본)'!$A$4:$J$791,10,0)</f>
        <v>21.16</v>
      </c>
      <c r="J595" s="23"/>
      <c r="K595" s="41" t="s">
        <v>1603</v>
      </c>
      <c r="L595" s="41" t="s">
        <v>11</v>
      </c>
      <c r="M595" s="41" t="s">
        <v>3205</v>
      </c>
      <c r="N595" s="41" t="s">
        <v>3206</v>
      </c>
      <c r="O595" s="41" t="s">
        <v>3207</v>
      </c>
      <c r="P595" s="102" t="s">
        <v>1948</v>
      </c>
      <c r="Q595" s="102" t="s">
        <v>1426</v>
      </c>
      <c r="R595" s="103" t="s">
        <v>4709</v>
      </c>
      <c r="S595" s="102" t="s">
        <v>3209</v>
      </c>
      <c r="T595" s="102" t="s">
        <v>4710</v>
      </c>
      <c r="U595" s="34" t="s">
        <v>2670</v>
      </c>
      <c r="V595" s="29"/>
    </row>
    <row r="596" spans="1:22" s="12" customFormat="1" ht="26.25">
      <c r="A596" s="29" t="s">
        <v>1270</v>
      </c>
      <c r="B596" s="29" t="s">
        <v>1575</v>
      </c>
      <c r="C596" s="29" t="s">
        <v>390</v>
      </c>
      <c r="D596" s="29" t="s">
        <v>1264</v>
      </c>
      <c r="E596" s="29" t="s">
        <v>117</v>
      </c>
      <c r="F596" s="29" t="s">
        <v>1271</v>
      </c>
      <c r="G596" s="30" t="s">
        <v>2370</v>
      </c>
      <c r="H596" s="23" t="str">
        <f>VLOOKUP(A596,'[2]실험실 명단(원본)'!$A$4:$J$791,9,0)</f>
        <v>기타(원자력)</v>
      </c>
      <c r="I596" s="23" t="str">
        <f>VLOOKUP(A596,'[2]실험실 명단(원본)'!$A$4:$J$791,10,0)</f>
        <v>48.56</v>
      </c>
      <c r="J596" s="23"/>
      <c r="K596" s="41" t="s">
        <v>1272</v>
      </c>
      <c r="L596" s="41" t="s">
        <v>11</v>
      </c>
      <c r="M596" s="41" t="s">
        <v>4711</v>
      </c>
      <c r="N596" s="41" t="s">
        <v>4712</v>
      </c>
      <c r="O596" s="41" t="s">
        <v>4713</v>
      </c>
      <c r="P596" s="329" t="s">
        <v>2371</v>
      </c>
      <c r="Q596" s="329" t="s">
        <v>10</v>
      </c>
      <c r="R596" s="330" t="s">
        <v>4714</v>
      </c>
      <c r="S596" s="329" t="s">
        <v>4715</v>
      </c>
      <c r="T596" s="329" t="s">
        <v>4716</v>
      </c>
      <c r="U596" s="34" t="s">
        <v>2635</v>
      </c>
      <c r="V596" s="29"/>
    </row>
    <row r="597" spans="1:22" s="12" customFormat="1" ht="26.25">
      <c r="A597" s="29" t="s">
        <v>1273</v>
      </c>
      <c r="B597" s="29" t="s">
        <v>1575</v>
      </c>
      <c r="C597" s="29" t="s">
        <v>390</v>
      </c>
      <c r="D597" s="29" t="s">
        <v>1264</v>
      </c>
      <c r="E597" s="29">
        <v>605</v>
      </c>
      <c r="F597" s="29" t="s">
        <v>1274</v>
      </c>
      <c r="G597" s="30" t="s">
        <v>2372</v>
      </c>
      <c r="H597" s="23" t="str">
        <f>VLOOKUP(A597,'[2]실험실 명단(원본)'!$A$4:$J$791,9,0)</f>
        <v>기타(원자력)</v>
      </c>
      <c r="I597" s="23" t="str">
        <f>VLOOKUP(A597,'[2]실험실 명단(원본)'!$A$4:$J$791,10,0)</f>
        <v>70.5</v>
      </c>
      <c r="J597" s="23"/>
      <c r="K597" s="41" t="s">
        <v>1272</v>
      </c>
      <c r="L597" s="41" t="s">
        <v>11</v>
      </c>
      <c r="M597" s="41" t="s">
        <v>4711</v>
      </c>
      <c r="N597" s="41" t="s">
        <v>4712</v>
      </c>
      <c r="O597" s="41" t="s">
        <v>4713</v>
      </c>
      <c r="P597" s="329" t="s">
        <v>2373</v>
      </c>
      <c r="Q597" s="329" t="s">
        <v>1426</v>
      </c>
      <c r="R597" s="330" t="s">
        <v>4717</v>
      </c>
      <c r="S597" s="329" t="s">
        <v>4718</v>
      </c>
      <c r="T597" s="329" t="s">
        <v>4713</v>
      </c>
      <c r="U597" s="34" t="s">
        <v>2635</v>
      </c>
      <c r="V597" s="29"/>
    </row>
    <row r="598" spans="1:22" s="12" customFormat="1" ht="26.25">
      <c r="A598" s="29" t="s">
        <v>1268</v>
      </c>
      <c r="B598" s="29" t="s">
        <v>1575</v>
      </c>
      <c r="C598" s="29" t="s">
        <v>390</v>
      </c>
      <c r="D598" s="29" t="s">
        <v>1264</v>
      </c>
      <c r="E598" s="29" t="s">
        <v>113</v>
      </c>
      <c r="F598" s="29" t="s">
        <v>1269</v>
      </c>
      <c r="G598" s="30" t="s">
        <v>2374</v>
      </c>
      <c r="H598" s="23" t="str">
        <f>VLOOKUP(A598,'[2]실험실 명단(원본)'!$A$4:$J$791,9,0)</f>
        <v>기타(원자력)</v>
      </c>
      <c r="I598" s="23" t="str">
        <f>VLOOKUP(A598,'[2]실험실 명단(원본)'!$A$4:$J$791,10,0)</f>
        <v>19.32</v>
      </c>
      <c r="J598" s="23"/>
      <c r="K598" s="41" t="s">
        <v>1272</v>
      </c>
      <c r="L598" s="41" t="s">
        <v>11</v>
      </c>
      <c r="M598" s="41" t="s">
        <v>4711</v>
      </c>
      <c r="N598" s="41" t="s">
        <v>4712</v>
      </c>
      <c r="O598" s="41" t="s">
        <v>4713</v>
      </c>
      <c r="P598" s="329" t="s">
        <v>2373</v>
      </c>
      <c r="Q598" s="329" t="s">
        <v>1426</v>
      </c>
      <c r="R598" s="330" t="s">
        <v>4717</v>
      </c>
      <c r="S598" s="329" t="s">
        <v>4718</v>
      </c>
      <c r="T598" s="329" t="s">
        <v>4713</v>
      </c>
      <c r="U598" s="34" t="s">
        <v>2635</v>
      </c>
      <c r="V598" s="29"/>
    </row>
    <row r="599" spans="1:22" s="12" customFormat="1" ht="26.25">
      <c r="A599" s="29" t="s">
        <v>1266</v>
      </c>
      <c r="B599" s="29" t="s">
        <v>1575</v>
      </c>
      <c r="C599" s="29" t="s">
        <v>390</v>
      </c>
      <c r="D599" s="29" t="s">
        <v>1264</v>
      </c>
      <c r="E599" s="29" t="s">
        <v>1523</v>
      </c>
      <c r="F599" s="29" t="s">
        <v>1267</v>
      </c>
      <c r="G599" s="30" t="s">
        <v>2375</v>
      </c>
      <c r="H599" s="23" t="str">
        <f>VLOOKUP(A599,'[2]실험실 명단(원본)'!$A$4:$J$791,9,0)</f>
        <v>기타(원자력)</v>
      </c>
      <c r="I599" s="23" t="str">
        <f>VLOOKUP(A599,'[2]실험실 명단(원본)'!$A$4:$J$791,10,0)</f>
        <v>13.34</v>
      </c>
      <c r="J599" s="23"/>
      <c r="K599" s="41" t="s">
        <v>1272</v>
      </c>
      <c r="L599" s="41" t="s">
        <v>11</v>
      </c>
      <c r="M599" s="331" t="s">
        <v>4711</v>
      </c>
      <c r="N599" s="41" t="s">
        <v>4712</v>
      </c>
      <c r="O599" s="41" t="s">
        <v>4713</v>
      </c>
      <c r="P599" s="329" t="s">
        <v>2373</v>
      </c>
      <c r="Q599" s="329" t="s">
        <v>1426</v>
      </c>
      <c r="R599" s="332" t="s">
        <v>4717</v>
      </c>
      <c r="S599" s="329" t="s">
        <v>4718</v>
      </c>
      <c r="T599" s="329" t="s">
        <v>4713</v>
      </c>
      <c r="U599" s="34" t="s">
        <v>2635</v>
      </c>
      <c r="V599" s="29"/>
    </row>
    <row r="600" spans="1:22" s="12" customFormat="1" ht="26.25">
      <c r="A600" s="29" t="s">
        <v>1263</v>
      </c>
      <c r="B600" s="29" t="s">
        <v>1575</v>
      </c>
      <c r="C600" s="29" t="s">
        <v>390</v>
      </c>
      <c r="D600" s="29" t="s">
        <v>1264</v>
      </c>
      <c r="E600" s="29" t="s">
        <v>572</v>
      </c>
      <c r="F600" s="29" t="s">
        <v>1265</v>
      </c>
      <c r="G600" s="30" t="s">
        <v>4325</v>
      </c>
      <c r="H600" s="23" t="str">
        <f>VLOOKUP(A600,'[2]실험실 명단(원본)'!$A$4:$J$791,9,0)</f>
        <v>기타(원자력)</v>
      </c>
      <c r="I600" s="23">
        <f>VLOOKUP(A600,'[2]실험실 명단(원본)'!$A$4:$J$791,10,0)</f>
        <v>8</v>
      </c>
      <c r="J600" s="23"/>
      <c r="K600" s="41" t="s">
        <v>1272</v>
      </c>
      <c r="L600" s="41" t="s">
        <v>11</v>
      </c>
      <c r="M600" s="41" t="s">
        <v>4711</v>
      </c>
      <c r="N600" s="41" t="s">
        <v>4712</v>
      </c>
      <c r="O600" s="41" t="s">
        <v>4713</v>
      </c>
      <c r="P600" s="329" t="s">
        <v>2373</v>
      </c>
      <c r="Q600" s="329" t="s">
        <v>1426</v>
      </c>
      <c r="R600" s="330" t="s">
        <v>4717</v>
      </c>
      <c r="S600" s="329" t="s">
        <v>4718</v>
      </c>
      <c r="T600" s="329" t="s">
        <v>4713</v>
      </c>
      <c r="U600" s="34" t="s">
        <v>2635</v>
      </c>
      <c r="V600" s="29"/>
    </row>
    <row r="601" spans="1:22" s="12" customFormat="1" ht="26.25">
      <c r="A601" s="249" t="s">
        <v>1439</v>
      </c>
      <c r="B601" s="249" t="s">
        <v>65</v>
      </c>
      <c r="C601" s="249" t="s">
        <v>827</v>
      </c>
      <c r="D601" s="249" t="s">
        <v>1297</v>
      </c>
      <c r="E601" s="249">
        <v>1123</v>
      </c>
      <c r="F601" s="249" t="s">
        <v>1440</v>
      </c>
      <c r="G601" s="249" t="s">
        <v>4719</v>
      </c>
      <c r="H601" s="23" t="str">
        <f>VLOOKUP(A601,'[2]실험실 명단(원본)'!$A$4:$J$791,9,0)</f>
        <v>의학/생물</v>
      </c>
      <c r="I601" s="23" t="str">
        <f>VLOOKUP(A601,'[2]실험실 명단(원본)'!$A$4:$J$791,10,0)</f>
        <v>11.2</v>
      </c>
      <c r="J601" s="250"/>
      <c r="K601" s="249" t="s">
        <v>1441</v>
      </c>
      <c r="L601" s="249" t="s">
        <v>11</v>
      </c>
      <c r="M601" s="74" t="s">
        <v>4720</v>
      </c>
      <c r="N601" s="59" t="s">
        <v>4721</v>
      </c>
      <c r="O601" s="50" t="s">
        <v>4722</v>
      </c>
      <c r="P601" s="252" t="s">
        <v>4723</v>
      </c>
      <c r="Q601" s="49" t="s">
        <v>37</v>
      </c>
      <c r="R601" s="251" t="s">
        <v>4724</v>
      </c>
      <c r="S601" s="333" t="s">
        <v>4721</v>
      </c>
      <c r="T601" s="334" t="s">
        <v>4725</v>
      </c>
      <c r="U601" s="49" t="s">
        <v>2635</v>
      </c>
      <c r="V601" s="49"/>
    </row>
    <row r="602" spans="1:22" s="12" customFormat="1" ht="26.25">
      <c r="A602" s="30" t="s">
        <v>1298</v>
      </c>
      <c r="B602" s="29" t="s">
        <v>17</v>
      </c>
      <c r="C602" s="29" t="s">
        <v>1299</v>
      </c>
      <c r="D602" s="29" t="s">
        <v>1297</v>
      </c>
      <c r="E602" s="29" t="s">
        <v>407</v>
      </c>
      <c r="F602" s="30" t="s">
        <v>1300</v>
      </c>
      <c r="G602" s="30" t="s">
        <v>2381</v>
      </c>
      <c r="H602" s="23" t="str">
        <f>VLOOKUP(A602,'[2]실험실 명단(원본)'!$A$4:$J$791,9,0)</f>
        <v>기타(음향)</v>
      </c>
      <c r="I602" s="23">
        <f>VLOOKUP(A602,'[2]실험실 명단(원본)'!$A$4:$J$791,10,0)</f>
        <v>27</v>
      </c>
      <c r="J602" s="23"/>
      <c r="K602" s="48" t="s">
        <v>1538</v>
      </c>
      <c r="L602" s="48" t="s">
        <v>11</v>
      </c>
      <c r="M602" s="77" t="s">
        <v>4726</v>
      </c>
      <c r="N602" s="49" t="s">
        <v>4727</v>
      </c>
      <c r="O602" s="50" t="s">
        <v>4728</v>
      </c>
      <c r="P602" s="49" t="s">
        <v>1442</v>
      </c>
      <c r="Q602" s="49" t="s">
        <v>35</v>
      </c>
      <c r="R602" s="77" t="s">
        <v>4729</v>
      </c>
      <c r="S602" s="49" t="s">
        <v>4730</v>
      </c>
      <c r="T602" s="335" t="s">
        <v>4731</v>
      </c>
      <c r="U602" s="34"/>
      <c r="V602" s="29"/>
    </row>
    <row r="603" spans="1:22" s="12" customFormat="1" ht="26.25">
      <c r="A603" s="30" t="s">
        <v>1295</v>
      </c>
      <c r="B603" s="29" t="s">
        <v>9</v>
      </c>
      <c r="C603" s="29" t="s">
        <v>1296</v>
      </c>
      <c r="D603" s="29" t="s">
        <v>1297</v>
      </c>
      <c r="E603" s="29" t="s">
        <v>407</v>
      </c>
      <c r="F603" s="30" t="s">
        <v>1296</v>
      </c>
      <c r="G603" s="30" t="s">
        <v>2382</v>
      </c>
      <c r="H603" s="23" t="str">
        <f>VLOOKUP(A603,'[2]실험실 명단(원본)'!$A$4:$J$791,9,0)</f>
        <v>전기/전자</v>
      </c>
      <c r="I603" s="23" t="str">
        <f>VLOOKUP(A603,'[2]실험실 명단(원본)'!$A$4:$J$791,10,0)</f>
        <v>81.26</v>
      </c>
      <c r="J603" s="23"/>
      <c r="K603" s="29" t="s">
        <v>48</v>
      </c>
      <c r="L603" s="32" t="s">
        <v>11</v>
      </c>
      <c r="M603" s="29" t="s">
        <v>2765</v>
      </c>
      <c r="N603" s="29" t="s">
        <v>2766</v>
      </c>
      <c r="O603" s="29" t="s">
        <v>2767</v>
      </c>
      <c r="P603" s="29" t="s">
        <v>1705</v>
      </c>
      <c r="Q603" s="32" t="s">
        <v>1426</v>
      </c>
      <c r="R603" s="29" t="s">
        <v>2768</v>
      </c>
      <c r="S603" s="29" t="s">
        <v>2769</v>
      </c>
      <c r="T603" s="29" t="s">
        <v>2770</v>
      </c>
      <c r="U603" s="34" t="s">
        <v>2635</v>
      </c>
      <c r="V603" s="29"/>
    </row>
    <row r="604" spans="1:22" s="12" customFormat="1" ht="26.25">
      <c r="A604" s="100" t="s">
        <v>1398</v>
      </c>
      <c r="B604" s="29" t="s">
        <v>1573</v>
      </c>
      <c r="C604" s="29" t="s">
        <v>47</v>
      </c>
      <c r="D604" s="29" t="s">
        <v>1297</v>
      </c>
      <c r="E604" s="29">
        <v>202</v>
      </c>
      <c r="F604" s="101" t="s">
        <v>1399</v>
      </c>
      <c r="G604" s="30" t="s">
        <v>2383</v>
      </c>
      <c r="H604" s="23" t="str">
        <f>VLOOKUP(A604,'[2]실험실 명단(원본)'!$A$4:$J$791,9,0)</f>
        <v>전기/전자</v>
      </c>
      <c r="I604" s="23" t="str">
        <f>VLOOKUP(A604,'[2]실험실 명단(원본)'!$A$4:$J$791,10,0)</f>
        <v>98.94</v>
      </c>
      <c r="J604" s="336"/>
      <c r="K604" s="55" t="s">
        <v>2920</v>
      </c>
      <c r="L604" s="32" t="s">
        <v>11</v>
      </c>
      <c r="M604" s="33" t="s">
        <v>2921</v>
      </c>
      <c r="N604" s="57" t="s">
        <v>3161</v>
      </c>
      <c r="O604" s="67" t="s">
        <v>2923</v>
      </c>
      <c r="P604" s="36" t="s">
        <v>2924</v>
      </c>
      <c r="Q604" s="32" t="s">
        <v>1426</v>
      </c>
      <c r="R604" s="121" t="s">
        <v>2925</v>
      </c>
      <c r="S604" s="36" t="s">
        <v>2926</v>
      </c>
      <c r="T604" s="36" t="s">
        <v>2927</v>
      </c>
      <c r="U604" s="34" t="s">
        <v>2670</v>
      </c>
      <c r="V604" s="29"/>
    </row>
    <row r="605" spans="1:22" s="12" customFormat="1" ht="26.25">
      <c r="A605" s="100" t="s">
        <v>1396</v>
      </c>
      <c r="B605" s="29" t="s">
        <v>1573</v>
      </c>
      <c r="C605" s="29" t="s">
        <v>47</v>
      </c>
      <c r="D605" s="29" t="s">
        <v>1297</v>
      </c>
      <c r="E605" s="29">
        <v>203</v>
      </c>
      <c r="F605" s="101" t="s">
        <v>1397</v>
      </c>
      <c r="G605" s="30" t="s">
        <v>2384</v>
      </c>
      <c r="H605" s="23" t="str">
        <f>VLOOKUP(A605,'[2]실험실 명단(원본)'!$A$4:$J$791,9,0)</f>
        <v>전기/전자</v>
      </c>
      <c r="I605" s="23" t="str">
        <f>VLOOKUP(A605,'[2]실험실 명단(원본)'!$A$4:$J$791,10,0)</f>
        <v>100.59</v>
      </c>
      <c r="J605" s="192"/>
      <c r="K605" s="55" t="s">
        <v>2920</v>
      </c>
      <c r="L605" s="32" t="s">
        <v>11</v>
      </c>
      <c r="M605" s="33" t="s">
        <v>2921</v>
      </c>
      <c r="N605" s="57" t="s">
        <v>4732</v>
      </c>
      <c r="O605" s="67" t="s">
        <v>2923</v>
      </c>
      <c r="P605" s="36" t="s">
        <v>2924</v>
      </c>
      <c r="Q605" s="32" t="s">
        <v>1426</v>
      </c>
      <c r="R605" s="121" t="s">
        <v>2925</v>
      </c>
      <c r="S605" s="36" t="s">
        <v>2926</v>
      </c>
      <c r="T605" s="36" t="s">
        <v>2927</v>
      </c>
      <c r="U605" s="34" t="s">
        <v>2670</v>
      </c>
      <c r="V605" s="29"/>
    </row>
    <row r="606" spans="1:22" s="12" customFormat="1" ht="26.25">
      <c r="A606" s="169" t="s">
        <v>1395</v>
      </c>
      <c r="B606" s="169" t="s">
        <v>666</v>
      </c>
      <c r="C606" s="169" t="s">
        <v>667</v>
      </c>
      <c r="D606" s="169" t="s">
        <v>1297</v>
      </c>
      <c r="E606" s="169">
        <v>204</v>
      </c>
      <c r="F606" s="169" t="s">
        <v>4733</v>
      </c>
      <c r="G606" s="337" t="s">
        <v>2385</v>
      </c>
      <c r="H606" s="23" t="str">
        <f>VLOOKUP(A606,'[2]실험실 명단(원본)'!$A$4:$J$791,9,0)</f>
        <v>기타(분석)</v>
      </c>
      <c r="I606" s="23" t="str">
        <f>VLOOKUP(A606,'[2]실험실 명단(원본)'!$A$4:$J$791,10,0)</f>
        <v>70.28</v>
      </c>
      <c r="J606" s="31"/>
      <c r="K606" s="169" t="s">
        <v>668</v>
      </c>
      <c r="L606" s="338" t="s">
        <v>13</v>
      </c>
      <c r="M606" s="339" t="s">
        <v>3725</v>
      </c>
      <c r="N606" s="169" t="s">
        <v>3726</v>
      </c>
      <c r="O606" s="169" t="s">
        <v>3727</v>
      </c>
      <c r="P606" s="169" t="s">
        <v>669</v>
      </c>
      <c r="Q606" s="338" t="s">
        <v>13</v>
      </c>
      <c r="R606" s="339" t="s">
        <v>4734</v>
      </c>
      <c r="S606" s="169" t="s">
        <v>4735</v>
      </c>
      <c r="T606" s="169" t="s">
        <v>4736</v>
      </c>
      <c r="U606" s="340" t="s">
        <v>2670</v>
      </c>
      <c r="V606" s="169"/>
    </row>
    <row r="607" spans="1:22" s="12" customFormat="1" ht="26.25">
      <c r="A607" s="169" t="s">
        <v>4737</v>
      </c>
      <c r="B607" s="169" t="s">
        <v>666</v>
      </c>
      <c r="C607" s="169" t="s">
        <v>667</v>
      </c>
      <c r="D607" s="169" t="s">
        <v>1297</v>
      </c>
      <c r="E607" s="169" t="s">
        <v>271</v>
      </c>
      <c r="F607" s="169" t="s">
        <v>4738</v>
      </c>
      <c r="G607" s="337" t="s">
        <v>2385</v>
      </c>
      <c r="H607" s="23"/>
      <c r="I607" s="23"/>
      <c r="J607" s="31"/>
      <c r="K607" s="169" t="s">
        <v>668</v>
      </c>
      <c r="L607" s="338" t="s">
        <v>13</v>
      </c>
      <c r="M607" s="339" t="s">
        <v>3725</v>
      </c>
      <c r="N607" s="169" t="s">
        <v>3726</v>
      </c>
      <c r="O607" s="169" t="s">
        <v>3727</v>
      </c>
      <c r="P607" s="169" t="s">
        <v>1676</v>
      </c>
      <c r="Q607" s="338" t="s">
        <v>13</v>
      </c>
      <c r="R607" s="339" t="s">
        <v>4739</v>
      </c>
      <c r="S607" s="169" t="s">
        <v>4740</v>
      </c>
      <c r="T607" s="169" t="s">
        <v>4741</v>
      </c>
      <c r="U607" s="340" t="s">
        <v>2630</v>
      </c>
      <c r="V607" s="169"/>
    </row>
    <row r="608" spans="1:22" s="12" customFormat="1" ht="26.25">
      <c r="A608" s="29" t="s">
        <v>1394</v>
      </c>
      <c r="B608" s="29" t="s">
        <v>666</v>
      </c>
      <c r="C608" s="29" t="s">
        <v>667</v>
      </c>
      <c r="D608" s="29" t="s">
        <v>1297</v>
      </c>
      <c r="E608" s="29">
        <v>205</v>
      </c>
      <c r="F608" s="29" t="s">
        <v>1678</v>
      </c>
      <c r="G608" s="30" t="s">
        <v>2386</v>
      </c>
      <c r="H608" s="23" t="str">
        <f>VLOOKUP(A608,'[2]실험실 명단(원본)'!$A$4:$J$791,9,0)</f>
        <v>기타(분석)</v>
      </c>
      <c r="I608" s="23" t="str">
        <f>VLOOKUP(A608,'[2]실험실 명단(원본)'!$A$4:$J$791,10,0)</f>
        <v>40.16</v>
      </c>
      <c r="J608" s="31"/>
      <c r="K608" s="29" t="s">
        <v>668</v>
      </c>
      <c r="L608" s="32" t="s">
        <v>13</v>
      </c>
      <c r="M608" s="39" t="s">
        <v>3725</v>
      </c>
      <c r="N608" s="29" t="s">
        <v>3726</v>
      </c>
      <c r="O608" s="29" t="s">
        <v>3727</v>
      </c>
      <c r="P608" s="29" t="s">
        <v>1619</v>
      </c>
      <c r="Q608" s="32" t="s">
        <v>13</v>
      </c>
      <c r="R608" s="39" t="s">
        <v>3738</v>
      </c>
      <c r="S608" s="29" t="s">
        <v>3739</v>
      </c>
      <c r="T608" s="29" t="s">
        <v>3740</v>
      </c>
      <c r="U608" s="34"/>
      <c r="V608" s="29"/>
    </row>
    <row r="609" spans="1:22" s="12" customFormat="1" ht="26.25">
      <c r="A609" s="100" t="s">
        <v>1393</v>
      </c>
      <c r="B609" s="29" t="s">
        <v>666</v>
      </c>
      <c r="C609" s="29" t="s">
        <v>667</v>
      </c>
      <c r="D609" s="29" t="s">
        <v>1297</v>
      </c>
      <c r="E609" s="29">
        <v>206</v>
      </c>
      <c r="F609" s="101" t="s">
        <v>1677</v>
      </c>
      <c r="G609" s="30" t="s">
        <v>2387</v>
      </c>
      <c r="H609" s="23" t="str">
        <f>VLOOKUP(A609,'[2]실험실 명단(원본)'!$A$4:$J$791,9,0)</f>
        <v>기타(분석)</v>
      </c>
      <c r="I609" s="23" t="str">
        <f>VLOOKUP(A609,'[2]실험실 명단(원본)'!$A$4:$J$791,10,0)</f>
        <v>37.35</v>
      </c>
      <c r="J609" s="192"/>
      <c r="K609" s="29" t="s">
        <v>668</v>
      </c>
      <c r="L609" s="32" t="s">
        <v>13</v>
      </c>
      <c r="M609" s="39" t="s">
        <v>3725</v>
      </c>
      <c r="N609" s="29" t="s">
        <v>3726</v>
      </c>
      <c r="O609" s="29" t="s">
        <v>3727</v>
      </c>
      <c r="P609" s="29" t="s">
        <v>673</v>
      </c>
      <c r="Q609" s="32" t="s">
        <v>13</v>
      </c>
      <c r="R609" s="39" t="s">
        <v>4742</v>
      </c>
      <c r="S609" s="29" t="s">
        <v>4743</v>
      </c>
      <c r="T609" s="29" t="s">
        <v>4744</v>
      </c>
      <c r="U609" s="34"/>
      <c r="V609" s="29"/>
    </row>
    <row r="610" spans="1:22" s="12" customFormat="1" ht="26.25">
      <c r="A610" s="169" t="s">
        <v>1392</v>
      </c>
      <c r="B610" s="169" t="s">
        <v>666</v>
      </c>
      <c r="C610" s="169" t="s">
        <v>667</v>
      </c>
      <c r="D610" s="169" t="s">
        <v>1297</v>
      </c>
      <c r="E610" s="169">
        <v>208</v>
      </c>
      <c r="F610" s="169" t="s">
        <v>4745</v>
      </c>
      <c r="G610" s="337" t="s">
        <v>2388</v>
      </c>
      <c r="H610" s="23" t="str">
        <f>VLOOKUP(A610,'[2]실험실 명단(원본)'!$A$4:$J$791,9,0)</f>
        <v>기타(분석)</v>
      </c>
      <c r="I610" s="23" t="str">
        <f>VLOOKUP(A610,'[2]실험실 명단(원본)'!$A$4:$J$791,10,0)</f>
        <v>68.54</v>
      </c>
      <c r="J610" s="113"/>
      <c r="K610" s="169" t="s">
        <v>668</v>
      </c>
      <c r="L610" s="338" t="s">
        <v>13</v>
      </c>
      <c r="M610" s="339" t="s">
        <v>3725</v>
      </c>
      <c r="N610" s="169" t="s">
        <v>3726</v>
      </c>
      <c r="O610" s="169" t="s">
        <v>3727</v>
      </c>
      <c r="P610" s="169" t="s">
        <v>1676</v>
      </c>
      <c r="Q610" s="338" t="s">
        <v>13</v>
      </c>
      <c r="R610" s="339" t="s">
        <v>4739</v>
      </c>
      <c r="S610" s="169" t="s">
        <v>4740</v>
      </c>
      <c r="T610" s="169" t="s">
        <v>4741</v>
      </c>
      <c r="U610" s="340" t="s">
        <v>2670</v>
      </c>
      <c r="V610" s="169"/>
    </row>
    <row r="611" spans="1:22" s="12" customFormat="1" ht="26.25">
      <c r="A611" s="29" t="s">
        <v>1391</v>
      </c>
      <c r="B611" s="29" t="s">
        <v>666</v>
      </c>
      <c r="C611" s="29" t="s">
        <v>667</v>
      </c>
      <c r="D611" s="29" t="s">
        <v>1297</v>
      </c>
      <c r="E611" s="29">
        <v>209</v>
      </c>
      <c r="F611" s="29" t="s">
        <v>1675</v>
      </c>
      <c r="G611" s="30" t="s">
        <v>2389</v>
      </c>
      <c r="H611" s="23" t="str">
        <f>VLOOKUP(A611,'[2]실험실 명단(원본)'!$A$4:$J$791,9,0)</f>
        <v>기타(분석)</v>
      </c>
      <c r="I611" s="23" t="str">
        <f>VLOOKUP(A611,'[2]실험실 명단(원본)'!$A$4:$J$791,10,0)</f>
        <v>68.54</v>
      </c>
      <c r="J611" s="31"/>
      <c r="K611" s="29" t="s">
        <v>668</v>
      </c>
      <c r="L611" s="32" t="s">
        <v>13</v>
      </c>
      <c r="M611" s="39" t="s">
        <v>3725</v>
      </c>
      <c r="N611" s="29" t="s">
        <v>3726</v>
      </c>
      <c r="O611" s="29" t="s">
        <v>3727</v>
      </c>
      <c r="P611" s="29" t="s">
        <v>1973</v>
      </c>
      <c r="Q611" s="32" t="s">
        <v>13</v>
      </c>
      <c r="R611" s="39" t="s">
        <v>4746</v>
      </c>
      <c r="S611" s="29" t="s">
        <v>4747</v>
      </c>
      <c r="T611" s="29" t="s">
        <v>4748</v>
      </c>
      <c r="U611" s="34"/>
      <c r="V611" s="29"/>
    </row>
    <row r="612" spans="1:22" s="99" customFormat="1" ht="26.25">
      <c r="A612" s="94" t="s">
        <v>1390</v>
      </c>
      <c r="B612" s="94" t="s">
        <v>666</v>
      </c>
      <c r="C612" s="94" t="s">
        <v>667</v>
      </c>
      <c r="D612" s="94" t="s">
        <v>1297</v>
      </c>
      <c r="E612" s="94">
        <v>210</v>
      </c>
      <c r="F612" s="94" t="s">
        <v>1537</v>
      </c>
      <c r="G612" s="95" t="s">
        <v>2390</v>
      </c>
      <c r="H612" s="96" t="str">
        <f>VLOOKUP(A612,'[2]실험실 명단(원본)'!$A$4:$J$791,9,0)</f>
        <v>기타(분석)</v>
      </c>
      <c r="I612" s="96" t="str">
        <f>VLOOKUP(A612,'[2]실험실 명단(원본)'!$A$4:$J$791,10,0)</f>
        <v>71.54</v>
      </c>
      <c r="J612" s="96"/>
      <c r="K612" s="94" t="s">
        <v>668</v>
      </c>
      <c r="L612" s="182" t="s">
        <v>13</v>
      </c>
      <c r="M612" s="216" t="s">
        <v>3725</v>
      </c>
      <c r="N612" s="94" t="s">
        <v>3726</v>
      </c>
      <c r="O612" s="94" t="s">
        <v>3727</v>
      </c>
      <c r="P612" s="94"/>
      <c r="Q612" s="182"/>
      <c r="R612" s="94"/>
      <c r="S612" s="94"/>
      <c r="T612" s="183"/>
      <c r="U612" s="184"/>
      <c r="V612" s="94" t="s">
        <v>2773</v>
      </c>
    </row>
    <row r="613" spans="1:22" s="12" customFormat="1" ht="26.25">
      <c r="A613" s="30" t="s">
        <v>2391</v>
      </c>
      <c r="B613" s="29" t="s">
        <v>2392</v>
      </c>
      <c r="C613" s="29" t="s">
        <v>2393</v>
      </c>
      <c r="D613" s="29" t="s">
        <v>1297</v>
      </c>
      <c r="E613" s="29" t="s">
        <v>1527</v>
      </c>
      <c r="F613" s="30" t="s">
        <v>2394</v>
      </c>
      <c r="G613" s="30" t="s">
        <v>2395</v>
      </c>
      <c r="H613" s="23" t="str">
        <f>VLOOKUP(A613,'[2]실험실 명단(원본)'!$A$4:$J$791,9,0)</f>
        <v>기타(VR)</v>
      </c>
      <c r="I613" s="23" t="str">
        <f>VLOOKUP(A613,'[2]실험실 명단(원본)'!$A$4:$J$791,10,0)</f>
        <v>55.86</v>
      </c>
      <c r="J613" s="23"/>
      <c r="K613" s="29" t="s">
        <v>201</v>
      </c>
      <c r="L613" s="32" t="s">
        <v>11</v>
      </c>
      <c r="M613" s="29" t="s">
        <v>3174</v>
      </c>
      <c r="N613" s="29" t="s">
        <v>3175</v>
      </c>
      <c r="O613" s="29" t="s">
        <v>3176</v>
      </c>
      <c r="P613" s="29" t="s">
        <v>4749</v>
      </c>
      <c r="Q613" s="32" t="s">
        <v>10</v>
      </c>
      <c r="R613" s="341" t="s">
        <v>4750</v>
      </c>
      <c r="S613" s="29" t="s">
        <v>3175</v>
      </c>
      <c r="T613" s="29" t="s">
        <v>4751</v>
      </c>
      <c r="U613" s="34" t="s">
        <v>2670</v>
      </c>
      <c r="V613" s="29"/>
    </row>
    <row r="614" spans="1:22" s="12" customFormat="1" ht="26.25">
      <c r="A614" s="29" t="s">
        <v>1682</v>
      </c>
      <c r="B614" s="29" t="s">
        <v>1573</v>
      </c>
      <c r="C614" s="29" t="s">
        <v>47</v>
      </c>
      <c r="D614" s="29" t="s">
        <v>1297</v>
      </c>
      <c r="E614" s="29">
        <v>408</v>
      </c>
      <c r="F614" s="29" t="s">
        <v>4752</v>
      </c>
      <c r="G614" s="30" t="s">
        <v>2396</v>
      </c>
      <c r="H614" s="23" t="str">
        <f>VLOOKUP(A614,'[2]실험실 명단(원본)'!$A$4:$J$791,9,0)</f>
        <v>전기/전자</v>
      </c>
      <c r="I614" s="23" t="str">
        <f>VLOOKUP(A614,'[2]실험실 명단(원본)'!$A$4:$J$791,10,0)</f>
        <v>30.56</v>
      </c>
      <c r="J614" s="23"/>
      <c r="K614" s="55" t="s">
        <v>4753</v>
      </c>
      <c r="L614" s="32" t="s">
        <v>2905</v>
      </c>
      <c r="M614" s="33" t="s">
        <v>4449</v>
      </c>
      <c r="N614" s="57" t="s">
        <v>4450</v>
      </c>
      <c r="O614" s="67" t="s">
        <v>4754</v>
      </c>
      <c r="P614" s="57" t="s">
        <v>2924</v>
      </c>
      <c r="Q614" s="32" t="s">
        <v>1426</v>
      </c>
      <c r="R614" s="124" t="s">
        <v>4755</v>
      </c>
      <c r="S614" s="57" t="s">
        <v>2926</v>
      </c>
      <c r="T614" s="67" t="s">
        <v>2927</v>
      </c>
      <c r="U614" s="34" t="s">
        <v>2635</v>
      </c>
      <c r="V614" s="29"/>
    </row>
    <row r="615" spans="1:22" s="12" customFormat="1" ht="26.25">
      <c r="A615" s="29" t="s">
        <v>1389</v>
      </c>
      <c r="B615" s="29" t="s">
        <v>1575</v>
      </c>
      <c r="C615" s="29" t="s">
        <v>77</v>
      </c>
      <c r="D615" s="29" t="s">
        <v>1297</v>
      </c>
      <c r="E615" s="29">
        <v>409</v>
      </c>
      <c r="F615" s="29" t="s">
        <v>1422</v>
      </c>
      <c r="G615" s="30" t="s">
        <v>2377</v>
      </c>
      <c r="H615" s="23" t="str">
        <f>VLOOKUP(A615,'[2]실험실 명단(원본)'!$A$4:$J$791,9,0)</f>
        <v>기계/물리</v>
      </c>
      <c r="I615" s="23" t="str">
        <f>VLOOKUP(A615,'[2]실험실 명단(원본)'!$A$4:$J$791,10,0)</f>
        <v>142.65</v>
      </c>
      <c r="J615" s="23"/>
      <c r="K615" s="41" t="s">
        <v>64</v>
      </c>
      <c r="L615" s="41" t="s">
        <v>11</v>
      </c>
      <c r="M615" s="41" t="s">
        <v>2830</v>
      </c>
      <c r="N615" s="41" t="s">
        <v>2831</v>
      </c>
      <c r="O615" s="41" t="s">
        <v>2832</v>
      </c>
      <c r="P615" s="342" t="s">
        <v>1744</v>
      </c>
      <c r="Q615" s="41" t="s">
        <v>1426</v>
      </c>
      <c r="R615" s="343" t="s">
        <v>2833</v>
      </c>
      <c r="S615" s="342" t="s">
        <v>2834</v>
      </c>
      <c r="T615" s="41" t="s">
        <v>2835</v>
      </c>
      <c r="U615" s="34" t="s">
        <v>2635</v>
      </c>
      <c r="V615" s="29"/>
    </row>
    <row r="616" spans="1:22" s="12" customFormat="1" ht="26.25">
      <c r="A616" s="71" t="s">
        <v>1387</v>
      </c>
      <c r="B616" s="71" t="s">
        <v>9</v>
      </c>
      <c r="C616" s="71" t="s">
        <v>1380</v>
      </c>
      <c r="D616" s="71" t="s">
        <v>1297</v>
      </c>
      <c r="E616" s="71">
        <v>502</v>
      </c>
      <c r="F616" s="71" t="s">
        <v>1388</v>
      </c>
      <c r="G616" s="211" t="s">
        <v>2397</v>
      </c>
      <c r="H616" s="23" t="str">
        <f>VLOOKUP(A616,'[2]실험실 명단(원본)'!$A$4:$J$791,9,0)</f>
        <v>화학/화공</v>
      </c>
      <c r="I616" s="23" t="str">
        <f>VLOOKUP(A616,'[2]실험실 명단(원본)'!$A$4:$J$791,10,0)</f>
        <v>85.91</v>
      </c>
      <c r="J616" s="23"/>
      <c r="K616" s="71" t="s">
        <v>979</v>
      </c>
      <c r="L616" s="212" t="s">
        <v>11</v>
      </c>
      <c r="M616" s="344" t="s">
        <v>4756</v>
      </c>
      <c r="N616" s="71" t="s">
        <v>4757</v>
      </c>
      <c r="O616" s="71" t="s">
        <v>4758</v>
      </c>
      <c r="P616" s="71" t="s">
        <v>4759</v>
      </c>
      <c r="Q616" s="212" t="s">
        <v>10</v>
      </c>
      <c r="R616" s="345" t="s">
        <v>4760</v>
      </c>
      <c r="S616" s="71" t="s">
        <v>4757</v>
      </c>
      <c r="T616" s="71" t="s">
        <v>4761</v>
      </c>
      <c r="U616" s="214" t="s">
        <v>2670</v>
      </c>
      <c r="V616" s="71" t="s">
        <v>3472</v>
      </c>
    </row>
    <row r="617" spans="1:22" s="12" customFormat="1" ht="26.25">
      <c r="A617" s="211" t="s">
        <v>1384</v>
      </c>
      <c r="B617" s="71" t="s">
        <v>9</v>
      </c>
      <c r="C617" s="71" t="s">
        <v>1380</v>
      </c>
      <c r="D617" s="71" t="s">
        <v>1297</v>
      </c>
      <c r="E617" s="71" t="s">
        <v>1385</v>
      </c>
      <c r="F617" s="211" t="s">
        <v>1386</v>
      </c>
      <c r="G617" s="211" t="s">
        <v>2398</v>
      </c>
      <c r="H617" s="23" t="str">
        <f>VLOOKUP(A617,'[2]실험실 명단(원본)'!$A$4:$J$791,9,0)</f>
        <v>화학/화공</v>
      </c>
      <c r="I617" s="23" t="str">
        <f>VLOOKUP(A617,'[2]실험실 명단(원본)'!$A$4:$J$791,10,0)</f>
        <v>21.57</v>
      </c>
      <c r="J617" s="23"/>
      <c r="K617" s="71" t="s">
        <v>979</v>
      </c>
      <c r="L617" s="212" t="s">
        <v>11</v>
      </c>
      <c r="M617" s="71" t="s">
        <v>4756</v>
      </c>
      <c r="N617" s="71" t="s">
        <v>4762</v>
      </c>
      <c r="O617" s="71" t="s">
        <v>4758</v>
      </c>
      <c r="P617" s="71" t="s">
        <v>4759</v>
      </c>
      <c r="Q617" s="212" t="s">
        <v>10</v>
      </c>
      <c r="R617" s="71" t="s">
        <v>4760</v>
      </c>
      <c r="S617" s="71" t="s">
        <v>4757</v>
      </c>
      <c r="T617" s="71" t="s">
        <v>4761</v>
      </c>
      <c r="U617" s="214" t="s">
        <v>2670</v>
      </c>
      <c r="V617" s="71" t="s">
        <v>3472</v>
      </c>
    </row>
    <row r="618" spans="1:22" s="12" customFormat="1" ht="26.25">
      <c r="A618" s="30" t="s">
        <v>1383</v>
      </c>
      <c r="B618" s="29" t="s">
        <v>65</v>
      </c>
      <c r="C618" s="29" t="s">
        <v>851</v>
      </c>
      <c r="D618" s="29" t="s">
        <v>1297</v>
      </c>
      <c r="E618" s="29" t="s">
        <v>2399</v>
      </c>
      <c r="F618" s="29" t="s">
        <v>1674</v>
      </c>
      <c r="G618" s="30" t="s">
        <v>2400</v>
      </c>
      <c r="H618" s="23" t="str">
        <f>VLOOKUP(A618,'[2]실험실 명단(원본)'!$A$4:$J$791,9,0)</f>
        <v>기계/물리</v>
      </c>
      <c r="I618" s="23" t="str">
        <f>VLOOKUP(A618,'[2]실험실 명단(원본)'!$A$4:$J$791,10,0)</f>
        <v>28.73</v>
      </c>
      <c r="J618" s="23"/>
      <c r="K618" s="159" t="s">
        <v>950</v>
      </c>
      <c r="L618" s="25" t="s">
        <v>11</v>
      </c>
      <c r="M618" s="26" t="s">
        <v>4266</v>
      </c>
      <c r="N618" s="264" t="s">
        <v>4267</v>
      </c>
      <c r="O618" s="266" t="s">
        <v>4268</v>
      </c>
      <c r="P618" s="264" t="s">
        <v>2401</v>
      </c>
      <c r="Q618" s="25" t="s">
        <v>10</v>
      </c>
      <c r="R618" s="262" t="s">
        <v>4763</v>
      </c>
      <c r="S618" s="264" t="s">
        <v>4270</v>
      </c>
      <c r="T618" s="266" t="s">
        <v>4764</v>
      </c>
      <c r="U618" s="263" t="s">
        <v>2635</v>
      </c>
      <c r="V618" s="264"/>
    </row>
    <row r="619" spans="1:22" s="12" customFormat="1" ht="26.25">
      <c r="A619" s="211" t="s">
        <v>1379</v>
      </c>
      <c r="B619" s="71" t="s">
        <v>9</v>
      </c>
      <c r="C619" s="71" t="s">
        <v>1380</v>
      </c>
      <c r="D619" s="71" t="s">
        <v>1297</v>
      </c>
      <c r="E619" s="71" t="s">
        <v>1381</v>
      </c>
      <c r="F619" s="211" t="s">
        <v>1382</v>
      </c>
      <c r="G619" s="211" t="s">
        <v>2402</v>
      </c>
      <c r="H619" s="23" t="str">
        <f>VLOOKUP(A619,'[2]실험실 명단(원본)'!$A$4:$J$791,9,0)</f>
        <v>화학/화공</v>
      </c>
      <c r="I619" s="23" t="str">
        <f>VLOOKUP(A619,'[2]실험실 명단(원본)'!$A$4:$J$791,10,0)</f>
        <v>22.69</v>
      </c>
      <c r="J619" s="23"/>
      <c r="K619" s="71" t="s">
        <v>979</v>
      </c>
      <c r="L619" s="212" t="s">
        <v>11</v>
      </c>
      <c r="M619" s="71" t="s">
        <v>4756</v>
      </c>
      <c r="N619" s="71" t="s">
        <v>4757</v>
      </c>
      <c r="O619" s="71" t="s">
        <v>4758</v>
      </c>
      <c r="P619" s="71" t="s">
        <v>4759</v>
      </c>
      <c r="Q619" s="212" t="s">
        <v>10</v>
      </c>
      <c r="R619" s="71" t="s">
        <v>4760</v>
      </c>
      <c r="S619" s="71" t="s">
        <v>4757</v>
      </c>
      <c r="T619" s="71" t="s">
        <v>4761</v>
      </c>
      <c r="U619" s="214" t="s">
        <v>2670</v>
      </c>
      <c r="V619" s="71" t="s">
        <v>3472</v>
      </c>
    </row>
    <row r="620" spans="1:22" s="12" customFormat="1" ht="26.25">
      <c r="A620" s="29" t="s">
        <v>1679</v>
      </c>
      <c r="B620" s="29" t="s">
        <v>65</v>
      </c>
      <c r="C620" s="29" t="s">
        <v>851</v>
      </c>
      <c r="D620" s="29" t="s">
        <v>1297</v>
      </c>
      <c r="E620" s="29">
        <v>507</v>
      </c>
      <c r="F620" s="29" t="s">
        <v>1674</v>
      </c>
      <c r="G620" s="30" t="s">
        <v>2403</v>
      </c>
      <c r="H620" s="23" t="str">
        <f>VLOOKUP(A620,'[2]실험실 명단(원본)'!$A$4:$J$791,9,0)</f>
        <v>기계/물리</v>
      </c>
      <c r="I620" s="23" t="str">
        <f>VLOOKUP(A620,'[2]실험실 명단(원본)'!$A$4:$J$791,10,0)</f>
        <v>115</v>
      </c>
      <c r="J620" s="23"/>
      <c r="K620" s="159" t="s">
        <v>950</v>
      </c>
      <c r="L620" s="25" t="s">
        <v>11</v>
      </c>
      <c r="M620" s="26" t="s">
        <v>4266</v>
      </c>
      <c r="N620" s="264" t="s">
        <v>4267</v>
      </c>
      <c r="O620" s="266" t="s">
        <v>4268</v>
      </c>
      <c r="P620" s="264" t="s">
        <v>2404</v>
      </c>
      <c r="Q620" s="25" t="s">
        <v>1426</v>
      </c>
      <c r="R620" s="262" t="s">
        <v>4765</v>
      </c>
      <c r="S620" s="264" t="s">
        <v>4766</v>
      </c>
      <c r="T620" s="266" t="s">
        <v>4767</v>
      </c>
      <c r="U620" s="263" t="s">
        <v>2635</v>
      </c>
      <c r="V620" s="264"/>
    </row>
    <row r="621" spans="1:22" s="12" customFormat="1" ht="26.25">
      <c r="A621" s="40" t="s">
        <v>4768</v>
      </c>
      <c r="B621" s="29" t="s">
        <v>1574</v>
      </c>
      <c r="C621" s="29" t="s">
        <v>194</v>
      </c>
      <c r="D621" s="29" t="s">
        <v>1297</v>
      </c>
      <c r="E621" s="29">
        <v>515</v>
      </c>
      <c r="F621" s="40" t="s">
        <v>4769</v>
      </c>
      <c r="G621" s="30" t="s">
        <v>2406</v>
      </c>
      <c r="H621" s="23" t="str">
        <f>VLOOKUP(A621,'[2]실험실 명단(원본)'!$A$4:$J$791,9,0)</f>
        <v>화학/화공</v>
      </c>
      <c r="I621" s="23" t="str">
        <f>VLOOKUP(A621,'[2]실험실 명단(원본)'!$A$4:$J$791,10,0)</f>
        <v>113.85</v>
      </c>
      <c r="J621" s="23"/>
      <c r="K621" s="70" t="s">
        <v>2061</v>
      </c>
      <c r="L621" s="70" t="s">
        <v>11</v>
      </c>
      <c r="M621" s="152" t="s">
        <v>3756</v>
      </c>
      <c r="N621" s="59" t="s">
        <v>3757</v>
      </c>
      <c r="O621" s="58" t="s">
        <v>3758</v>
      </c>
      <c r="P621" s="59" t="s">
        <v>2407</v>
      </c>
      <c r="Q621" s="70" t="s">
        <v>10</v>
      </c>
      <c r="R621" s="153" t="s">
        <v>4770</v>
      </c>
      <c r="S621" s="59" t="s">
        <v>4771</v>
      </c>
      <c r="T621" s="58" t="s">
        <v>4771</v>
      </c>
      <c r="U621" s="34" t="s">
        <v>2635</v>
      </c>
      <c r="V621" s="29"/>
    </row>
    <row r="622" spans="1:22" s="12" customFormat="1" ht="26.25">
      <c r="A622" s="40" t="s">
        <v>4772</v>
      </c>
      <c r="B622" s="29" t="s">
        <v>1573</v>
      </c>
      <c r="C622" s="29" t="s">
        <v>47</v>
      </c>
      <c r="D622" s="29" t="s">
        <v>1297</v>
      </c>
      <c r="E622" s="29">
        <v>516</v>
      </c>
      <c r="F622" s="40" t="s">
        <v>4773</v>
      </c>
      <c r="G622" s="30" t="s">
        <v>2408</v>
      </c>
      <c r="H622" s="23" t="str">
        <f>VLOOKUP(A622,'[2]실험실 명단(원본)'!$A$4:$J$791,9,0)</f>
        <v>전기/전자</v>
      </c>
      <c r="I622" s="23" t="str">
        <f>VLOOKUP(A622,'[2]실험실 명단(원본)'!$A$4:$J$791,10,0)</f>
        <v>166.88</v>
      </c>
      <c r="J622" s="23"/>
      <c r="K622" s="29" t="s">
        <v>2409</v>
      </c>
      <c r="L622" s="32" t="s">
        <v>11</v>
      </c>
      <c r="M622" s="36" t="s">
        <v>4774</v>
      </c>
      <c r="N622" s="29" t="s">
        <v>4775</v>
      </c>
      <c r="O622" s="29" t="s">
        <v>4776</v>
      </c>
      <c r="P622" s="29" t="s">
        <v>2410</v>
      </c>
      <c r="Q622" s="32" t="s">
        <v>37</v>
      </c>
      <c r="R622" s="36" t="s">
        <v>4777</v>
      </c>
      <c r="S622" s="29" t="s">
        <v>4775</v>
      </c>
      <c r="T622" s="29" t="s">
        <v>4778</v>
      </c>
      <c r="U622" s="34" t="s">
        <v>2635</v>
      </c>
      <c r="V622" s="29"/>
    </row>
    <row r="623" spans="1:22" s="12" customFormat="1" ht="26.25">
      <c r="A623" s="40" t="s">
        <v>4779</v>
      </c>
      <c r="B623" s="29" t="s">
        <v>2713</v>
      </c>
      <c r="C623" s="29" t="s">
        <v>4780</v>
      </c>
      <c r="D623" s="29" t="s">
        <v>4781</v>
      </c>
      <c r="E623" s="29" t="s">
        <v>4782</v>
      </c>
      <c r="F623" s="40" t="s">
        <v>4783</v>
      </c>
      <c r="G623" s="30" t="s">
        <v>4784</v>
      </c>
      <c r="H623" s="23" t="str">
        <f>VLOOKUP(A623,'[2]실험실 명단(원본)'!$A$4:$J$791,9,0)</f>
        <v>전기/전자</v>
      </c>
      <c r="I623" s="23">
        <f>VLOOKUP(A623,'[2]실험실 명단(원본)'!$A$4:$J$791,10,0)</f>
        <v>166.88</v>
      </c>
      <c r="J623" s="346"/>
      <c r="K623" s="29" t="s">
        <v>2409</v>
      </c>
      <c r="L623" s="32" t="s">
        <v>11</v>
      </c>
      <c r="M623" s="36" t="s">
        <v>4774</v>
      </c>
      <c r="N623" s="29" t="s">
        <v>4775</v>
      </c>
      <c r="O623" s="29" t="s">
        <v>4776</v>
      </c>
      <c r="P623" s="36" t="s">
        <v>4785</v>
      </c>
      <c r="Q623" s="32" t="s">
        <v>37</v>
      </c>
      <c r="R623" s="36" t="s">
        <v>4786</v>
      </c>
      <c r="S623" s="29" t="s">
        <v>4775</v>
      </c>
      <c r="T623" s="29" t="s">
        <v>4787</v>
      </c>
      <c r="U623" s="34" t="s">
        <v>2635</v>
      </c>
      <c r="V623" s="38"/>
    </row>
    <row r="624" spans="1:22" s="12" customFormat="1" ht="26.25">
      <c r="A624" s="29" t="s">
        <v>1377</v>
      </c>
      <c r="B624" s="29" t="s">
        <v>17</v>
      </c>
      <c r="C624" s="29" t="s">
        <v>1378</v>
      </c>
      <c r="D624" s="29" t="s">
        <v>1297</v>
      </c>
      <c r="E624" s="29">
        <v>603</v>
      </c>
      <c r="F624" s="29" t="s">
        <v>895</v>
      </c>
      <c r="G624" s="30" t="s">
        <v>2411</v>
      </c>
      <c r="H624" s="23" t="str">
        <f>VLOOKUP(A624,'[2]실험실 명단(원본)'!$A$4:$J$791,9,0)</f>
        <v>기계/물리</v>
      </c>
      <c r="I624" s="23" t="str">
        <f>VLOOKUP(A624,'[2]실험실 명단(원본)'!$A$4:$J$791,10,0)</f>
        <v>176.7</v>
      </c>
      <c r="J624" s="23"/>
      <c r="K624" s="48" t="s">
        <v>287</v>
      </c>
      <c r="L624" s="48" t="s">
        <v>11</v>
      </c>
      <c r="M624" s="77" t="s">
        <v>3048</v>
      </c>
      <c r="N624" s="49" t="s">
        <v>3049</v>
      </c>
      <c r="O624" s="50" t="s">
        <v>3050</v>
      </c>
      <c r="P624" s="49" t="s">
        <v>2412</v>
      </c>
      <c r="Q624" s="49" t="s">
        <v>1426</v>
      </c>
      <c r="R624" s="44" t="s">
        <v>4788</v>
      </c>
      <c r="S624" s="49" t="s">
        <v>3052</v>
      </c>
      <c r="T624" s="50" t="s">
        <v>4789</v>
      </c>
      <c r="U624" s="34"/>
      <c r="V624" s="29"/>
    </row>
    <row r="625" spans="1:22" s="12" customFormat="1" ht="26.25">
      <c r="A625" s="70" t="s">
        <v>1375</v>
      </c>
      <c r="B625" s="29" t="s">
        <v>1574</v>
      </c>
      <c r="C625" s="29" t="s">
        <v>194</v>
      </c>
      <c r="D625" s="29" t="s">
        <v>1297</v>
      </c>
      <c r="E625" s="29">
        <v>604</v>
      </c>
      <c r="F625" s="70" t="s">
        <v>1376</v>
      </c>
      <c r="G625" s="30" t="s">
        <v>2413</v>
      </c>
      <c r="H625" s="23" t="str">
        <f>VLOOKUP(A625,'[2]실험실 명단(원본)'!$A$4:$J$791,9,0)</f>
        <v>화학/화공</v>
      </c>
      <c r="I625" s="23" t="str">
        <f>VLOOKUP(A625,'[2]실험실 명단(원본)'!$A$4:$J$791,10,0)</f>
        <v>208.95</v>
      </c>
      <c r="J625" s="23"/>
      <c r="K625" s="70" t="s">
        <v>664</v>
      </c>
      <c r="L625" s="70" t="s">
        <v>11</v>
      </c>
      <c r="M625" s="154" t="s">
        <v>3763</v>
      </c>
      <c r="N625" s="59" t="s">
        <v>4790</v>
      </c>
      <c r="O625" s="58" t="s">
        <v>3765</v>
      </c>
      <c r="P625" s="59" t="s">
        <v>2414</v>
      </c>
      <c r="Q625" s="70" t="s">
        <v>10</v>
      </c>
      <c r="R625" s="154" t="s">
        <v>4791</v>
      </c>
      <c r="S625" s="59" t="s">
        <v>4790</v>
      </c>
      <c r="T625" s="58" t="s">
        <v>4792</v>
      </c>
      <c r="U625" s="34" t="s">
        <v>2635</v>
      </c>
      <c r="V625" s="29"/>
    </row>
    <row r="626" spans="1:22" s="12" customFormat="1" ht="26.25">
      <c r="A626" s="29" t="s">
        <v>1366</v>
      </c>
      <c r="B626" s="29" t="s">
        <v>17</v>
      </c>
      <c r="C626" s="29" t="s">
        <v>1367</v>
      </c>
      <c r="D626" s="29" t="s">
        <v>1297</v>
      </c>
      <c r="E626" s="29">
        <v>609</v>
      </c>
      <c r="F626" s="29" t="s">
        <v>1368</v>
      </c>
      <c r="G626" s="30" t="s">
        <v>2415</v>
      </c>
      <c r="H626" s="23" t="str">
        <f>VLOOKUP(A626,'[2]실험실 명단(원본)'!$A$4:$J$791,9,0)</f>
        <v>화학/화공</v>
      </c>
      <c r="I626" s="23" t="str">
        <f>VLOOKUP(A626,'[2]실험실 명단(원본)'!$A$4:$J$791,10,0)</f>
        <v>102</v>
      </c>
      <c r="J626" s="23"/>
      <c r="K626" s="48" t="s">
        <v>178</v>
      </c>
      <c r="L626" s="48" t="s">
        <v>11</v>
      </c>
      <c r="M626" s="48" t="s">
        <v>2987</v>
      </c>
      <c r="N626" s="49" t="s">
        <v>2988</v>
      </c>
      <c r="O626" s="50" t="s">
        <v>4793</v>
      </c>
      <c r="P626" s="49" t="s">
        <v>2416</v>
      </c>
      <c r="Q626" s="49" t="s">
        <v>1426</v>
      </c>
      <c r="R626" s="77" t="s">
        <v>4794</v>
      </c>
      <c r="S626" s="49" t="s">
        <v>2988</v>
      </c>
      <c r="T626" s="50" t="s">
        <v>4795</v>
      </c>
      <c r="U626" s="34"/>
      <c r="V626" s="57"/>
    </row>
    <row r="627" spans="1:22" s="12" customFormat="1" ht="26.25">
      <c r="A627" s="30" t="s">
        <v>1373</v>
      </c>
      <c r="B627" s="29" t="s">
        <v>17</v>
      </c>
      <c r="C627" s="29" t="s">
        <v>1370</v>
      </c>
      <c r="D627" s="29" t="s">
        <v>1297</v>
      </c>
      <c r="E627" s="29" t="s">
        <v>212</v>
      </c>
      <c r="F627" s="30" t="s">
        <v>1374</v>
      </c>
      <c r="G627" s="30" t="s">
        <v>2417</v>
      </c>
      <c r="H627" s="23" t="str">
        <f>VLOOKUP(A627,'[2]실험실 명단(원본)'!$A$4:$J$791,9,0)</f>
        <v>전기/전자</v>
      </c>
      <c r="I627" s="23" t="str">
        <f>VLOOKUP(A627,'[2]실험실 명단(원본)'!$A$4:$J$791,10,0)</f>
        <v>62.72</v>
      </c>
      <c r="J627" s="265"/>
      <c r="K627" s="159" t="s">
        <v>172</v>
      </c>
      <c r="L627" s="25" t="s">
        <v>11</v>
      </c>
      <c r="M627" s="265" t="s">
        <v>4796</v>
      </c>
      <c r="N627" s="264" t="s">
        <v>3001</v>
      </c>
      <c r="O627" s="266" t="s">
        <v>4797</v>
      </c>
      <c r="P627" s="264" t="s">
        <v>2418</v>
      </c>
      <c r="Q627" s="25" t="s">
        <v>10</v>
      </c>
      <c r="R627" s="347" t="s">
        <v>4798</v>
      </c>
      <c r="S627" s="264" t="s">
        <v>3004</v>
      </c>
      <c r="T627" s="266" t="s">
        <v>4799</v>
      </c>
      <c r="U627" s="34"/>
      <c r="V627" s="57"/>
    </row>
    <row r="628" spans="1:22" s="12" customFormat="1" ht="26.25">
      <c r="A628" s="30" t="s">
        <v>1369</v>
      </c>
      <c r="B628" s="29" t="s">
        <v>17</v>
      </c>
      <c r="C628" s="29" t="s">
        <v>1370</v>
      </c>
      <c r="D628" s="29" t="s">
        <v>1297</v>
      </c>
      <c r="E628" s="29" t="s">
        <v>1371</v>
      </c>
      <c r="F628" s="30" t="s">
        <v>1372</v>
      </c>
      <c r="G628" s="30" t="s">
        <v>2419</v>
      </c>
      <c r="H628" s="23" t="str">
        <f>VLOOKUP(A628,'[2]실험실 명단(원본)'!$A$4:$J$791,9,0)</f>
        <v>전기/전자</v>
      </c>
      <c r="I628" s="23" t="str">
        <f>VLOOKUP(A628,'[2]실험실 명단(원본)'!$A$4:$J$791,10,0)</f>
        <v>26.98</v>
      </c>
      <c r="J628" s="23"/>
      <c r="K628" s="122" t="s">
        <v>178</v>
      </c>
      <c r="L628" s="122" t="s">
        <v>11</v>
      </c>
      <c r="M628" s="77" t="s">
        <v>2987</v>
      </c>
      <c r="N628" s="122" t="s">
        <v>2988</v>
      </c>
      <c r="O628" s="185" t="s">
        <v>4793</v>
      </c>
      <c r="P628" s="49" t="s">
        <v>2416</v>
      </c>
      <c r="Q628" s="49" t="s">
        <v>1426</v>
      </c>
      <c r="R628" s="77" t="s">
        <v>4794</v>
      </c>
      <c r="S628" s="122" t="s">
        <v>2988</v>
      </c>
      <c r="T628" s="77" t="s">
        <v>4795</v>
      </c>
      <c r="U628" s="34"/>
      <c r="V628" s="29"/>
    </row>
    <row r="629" spans="1:22" s="12" customFormat="1" ht="26.25">
      <c r="A629" s="29" t="s">
        <v>1363</v>
      </c>
      <c r="B629" s="29" t="s">
        <v>1575</v>
      </c>
      <c r="C629" s="29" t="s">
        <v>77</v>
      </c>
      <c r="D629" s="29" t="s">
        <v>1297</v>
      </c>
      <c r="E629" s="29">
        <v>610</v>
      </c>
      <c r="F629" s="29" t="s">
        <v>1364</v>
      </c>
      <c r="G629" s="30" t="s">
        <v>2378</v>
      </c>
      <c r="H629" s="23" t="str">
        <f>VLOOKUP(A629,'[2]실험실 명단(원본)'!$A$4:$J$791,9,0)</f>
        <v>기계/물리</v>
      </c>
      <c r="I629" s="23" t="str">
        <f>VLOOKUP(A629,'[2]실험실 명단(원본)'!$A$4:$J$791,10,0)</f>
        <v>85.2</v>
      </c>
      <c r="J629" s="23"/>
      <c r="K629" s="41" t="s">
        <v>1365</v>
      </c>
      <c r="L629" s="41" t="s">
        <v>11</v>
      </c>
      <c r="M629" s="41" t="s">
        <v>2678</v>
      </c>
      <c r="N629" s="41" t="s">
        <v>4800</v>
      </c>
      <c r="O629" s="41" t="s">
        <v>2680</v>
      </c>
      <c r="P629" s="41" t="s">
        <v>1703</v>
      </c>
      <c r="Q629" s="41" t="s">
        <v>1426</v>
      </c>
      <c r="R629" s="41" t="s">
        <v>2681</v>
      </c>
      <c r="S629" s="41" t="s">
        <v>2682</v>
      </c>
      <c r="T629" s="41" t="s">
        <v>2683</v>
      </c>
      <c r="U629" s="34" t="s">
        <v>2635</v>
      </c>
      <c r="V629" s="29"/>
    </row>
    <row r="630" spans="1:22" s="12" customFormat="1" ht="26.25">
      <c r="A630" s="29" t="s">
        <v>1361</v>
      </c>
      <c r="B630" s="29" t="s">
        <v>17</v>
      </c>
      <c r="C630" s="29" t="s">
        <v>1360</v>
      </c>
      <c r="D630" s="29" t="s">
        <v>1297</v>
      </c>
      <c r="E630" s="29">
        <v>611</v>
      </c>
      <c r="F630" s="29" t="s">
        <v>1362</v>
      </c>
      <c r="G630" s="30" t="s">
        <v>2420</v>
      </c>
      <c r="H630" s="23" t="str">
        <f>VLOOKUP(A630,'[2]실험실 명단(원본)'!$A$4:$J$791,9,0)</f>
        <v>화학/화공</v>
      </c>
      <c r="I630" s="23" t="str">
        <f>VLOOKUP(A630,'[2]실험실 명단(원본)'!$A$4:$J$791,10,0)</f>
        <v>78.86</v>
      </c>
      <c r="J630" s="23"/>
      <c r="K630" s="48" t="s">
        <v>178</v>
      </c>
      <c r="L630" s="48" t="s">
        <v>11</v>
      </c>
      <c r="M630" s="48" t="s">
        <v>2987</v>
      </c>
      <c r="N630" s="49" t="s">
        <v>2988</v>
      </c>
      <c r="O630" s="50" t="s">
        <v>4793</v>
      </c>
      <c r="P630" s="49" t="s">
        <v>2421</v>
      </c>
      <c r="Q630" s="49" t="s">
        <v>10</v>
      </c>
      <c r="R630" s="348" t="s">
        <v>4801</v>
      </c>
      <c r="S630" s="49" t="s">
        <v>2988</v>
      </c>
      <c r="T630" s="50" t="s">
        <v>4802</v>
      </c>
      <c r="U630" s="34"/>
      <c r="V630" s="29"/>
    </row>
    <row r="631" spans="1:22" s="12" customFormat="1" ht="26.25">
      <c r="A631" s="100" t="s">
        <v>1359</v>
      </c>
      <c r="B631" s="29" t="s">
        <v>17</v>
      </c>
      <c r="C631" s="29" t="s">
        <v>1360</v>
      </c>
      <c r="D631" s="29" t="s">
        <v>1297</v>
      </c>
      <c r="E631" s="29">
        <v>612</v>
      </c>
      <c r="F631" s="101" t="s">
        <v>177</v>
      </c>
      <c r="G631" s="30" t="s">
        <v>2422</v>
      </c>
      <c r="H631" s="23" t="str">
        <f>VLOOKUP(A631,'[2]실험실 명단(원본)'!$A$4:$J$791,9,0)</f>
        <v>화학/화공</v>
      </c>
      <c r="I631" s="23" t="str">
        <f>VLOOKUP(A631,'[2]실험실 명단(원본)'!$A$4:$J$791,10,0)</f>
        <v>86.07</v>
      </c>
      <c r="J631" s="23"/>
      <c r="K631" s="48" t="s">
        <v>178</v>
      </c>
      <c r="L631" s="48" t="s">
        <v>11</v>
      </c>
      <c r="M631" s="48" t="s">
        <v>2987</v>
      </c>
      <c r="N631" s="49" t="s">
        <v>2988</v>
      </c>
      <c r="O631" s="50" t="s">
        <v>4793</v>
      </c>
      <c r="P631" s="49" t="s">
        <v>2423</v>
      </c>
      <c r="Q631" s="49" t="s">
        <v>1426</v>
      </c>
      <c r="R631" s="77" t="s">
        <v>4803</v>
      </c>
      <c r="S631" s="49" t="s">
        <v>2988</v>
      </c>
      <c r="T631" s="50" t="s">
        <v>4804</v>
      </c>
      <c r="U631" s="34"/>
      <c r="V631" s="29"/>
    </row>
    <row r="632" spans="1:22" s="12" customFormat="1" ht="26.25">
      <c r="A632" s="349" t="s">
        <v>1630</v>
      </c>
      <c r="B632" s="29" t="s">
        <v>1534</v>
      </c>
      <c r="C632" s="29" t="s">
        <v>1534</v>
      </c>
      <c r="D632" s="29" t="s">
        <v>1297</v>
      </c>
      <c r="E632" s="29" t="s">
        <v>399</v>
      </c>
      <c r="F632" s="349" t="s">
        <v>1535</v>
      </c>
      <c r="G632" s="349" t="s">
        <v>2424</v>
      </c>
      <c r="H632" s="23" t="str">
        <f>VLOOKUP(A632,'[2]실험실 명단(원본)'!$A$4:$J$791,9,0)</f>
        <v>화학/화공</v>
      </c>
      <c r="I632" s="23" t="str">
        <f>VLOOKUP(A632,'[2]실험실 명단(원본)'!$A$4:$J$791,10,0)</f>
        <v>136.51</v>
      </c>
      <c r="J632" s="350"/>
      <c r="K632" s="29" t="s">
        <v>1536</v>
      </c>
      <c r="L632" s="29" t="s">
        <v>35</v>
      </c>
      <c r="M632" s="29" t="s">
        <v>4805</v>
      </c>
      <c r="N632" s="29" t="s">
        <v>4806</v>
      </c>
      <c r="O632" s="29" t="s">
        <v>4807</v>
      </c>
      <c r="P632" s="29" t="s">
        <v>1567</v>
      </c>
      <c r="Q632" s="29" t="s">
        <v>35</v>
      </c>
      <c r="R632" s="39" t="s">
        <v>4808</v>
      </c>
      <c r="S632" s="29" t="s">
        <v>4809</v>
      </c>
      <c r="T632" s="29" t="s">
        <v>4810</v>
      </c>
      <c r="U632" s="29"/>
      <c r="V632" s="29"/>
    </row>
    <row r="633" spans="1:22" s="12" customFormat="1" ht="26.25">
      <c r="A633" s="349" t="s">
        <v>1631</v>
      </c>
      <c r="B633" s="29" t="s">
        <v>1534</v>
      </c>
      <c r="C633" s="29" t="s">
        <v>1534</v>
      </c>
      <c r="D633" s="29" t="s">
        <v>1297</v>
      </c>
      <c r="E633" s="29" t="s">
        <v>399</v>
      </c>
      <c r="F633" s="349" t="s">
        <v>1632</v>
      </c>
      <c r="G633" s="349" t="s">
        <v>2424</v>
      </c>
      <c r="H633" s="23" t="str">
        <f>VLOOKUP(A633,'[2]실험실 명단(원본)'!$A$4:$J$791,9,0)</f>
        <v>화학/화공</v>
      </c>
      <c r="I633" s="23" t="str">
        <f>VLOOKUP(A633,'[2]실험실 명단(원본)'!$A$4:$J$791,10,0)</f>
        <v>136.51</v>
      </c>
      <c r="J633" s="350"/>
      <c r="K633" s="29" t="s">
        <v>1633</v>
      </c>
      <c r="L633" s="29" t="s">
        <v>35</v>
      </c>
      <c r="M633" s="29" t="s">
        <v>4811</v>
      </c>
      <c r="N633" s="29" t="s">
        <v>4812</v>
      </c>
      <c r="O633" s="29" t="s">
        <v>4813</v>
      </c>
      <c r="P633" s="29" t="s">
        <v>1634</v>
      </c>
      <c r="Q633" s="29" t="s">
        <v>35</v>
      </c>
      <c r="R633" s="39" t="s">
        <v>4814</v>
      </c>
      <c r="S633" s="29" t="s">
        <v>4812</v>
      </c>
      <c r="T633" s="29" t="s">
        <v>4815</v>
      </c>
      <c r="U633" s="29"/>
      <c r="V633" s="29"/>
    </row>
    <row r="634" spans="1:22" s="12" customFormat="1" ht="26.25">
      <c r="A634" s="351" t="s">
        <v>4816</v>
      </c>
      <c r="B634" s="29" t="s">
        <v>3608</v>
      </c>
      <c r="C634" s="351" t="s">
        <v>696</v>
      </c>
      <c r="D634" s="351" t="s">
        <v>1297</v>
      </c>
      <c r="E634" s="351">
        <v>802</v>
      </c>
      <c r="F634" s="351" t="s">
        <v>4817</v>
      </c>
      <c r="G634" s="351" t="s">
        <v>4818</v>
      </c>
      <c r="H634" s="23" t="str">
        <f>VLOOKUP(A634,'[2]실험실 명단(원본)'!$A$4:$J$791,9,0)</f>
        <v>전기/전자</v>
      </c>
      <c r="I634" s="23">
        <f>VLOOKUP(A634,'[2]실험실 명단(원본)'!$A$4:$J$791,10,0)</f>
        <v>379.68</v>
      </c>
      <c r="J634" s="346"/>
      <c r="K634" s="351" t="s">
        <v>4819</v>
      </c>
      <c r="L634" s="32" t="s">
        <v>11</v>
      </c>
      <c r="M634" s="37" t="s">
        <v>4820</v>
      </c>
      <c r="N634" s="351">
        <v>2394</v>
      </c>
      <c r="O634" s="352" t="s">
        <v>4821</v>
      </c>
      <c r="P634" s="351" t="s">
        <v>4822</v>
      </c>
      <c r="Q634" s="32" t="s">
        <v>10</v>
      </c>
      <c r="R634" s="37" t="s">
        <v>4823</v>
      </c>
      <c r="S634" s="351">
        <v>4394</v>
      </c>
      <c r="T634" s="352" t="s">
        <v>4824</v>
      </c>
      <c r="U634" s="64" t="s">
        <v>4825</v>
      </c>
      <c r="V634" s="38"/>
    </row>
    <row r="635" spans="1:22" s="12" customFormat="1" ht="26.25">
      <c r="A635" s="353" t="s">
        <v>4826</v>
      </c>
      <c r="B635" s="29" t="s">
        <v>766</v>
      </c>
      <c r="C635" s="29" t="s">
        <v>1259</v>
      </c>
      <c r="D635" s="24" t="s">
        <v>1297</v>
      </c>
      <c r="E635" s="167">
        <v>804</v>
      </c>
      <c r="F635" s="29" t="s">
        <v>4827</v>
      </c>
      <c r="G635" s="354" t="s">
        <v>4828</v>
      </c>
      <c r="H635" s="23" t="str">
        <f>VLOOKUP(A635,'[2]실험실 명단(원본)'!$A$4:$J$791,9,0)</f>
        <v>의학/생물</v>
      </c>
      <c r="I635" s="23"/>
      <c r="J635" s="28"/>
      <c r="K635" s="36" t="s">
        <v>1260</v>
      </c>
      <c r="L635" s="167" t="s">
        <v>11</v>
      </c>
      <c r="M635" s="70" t="s">
        <v>4672</v>
      </c>
      <c r="N635" s="36" t="s">
        <v>4829</v>
      </c>
      <c r="O635" s="70" t="s">
        <v>4674</v>
      </c>
      <c r="P635" s="355" t="s">
        <v>4830</v>
      </c>
      <c r="Q635" s="36" t="s">
        <v>4829</v>
      </c>
      <c r="R635" s="198" t="s">
        <v>4831</v>
      </c>
      <c r="S635" s="38" t="s">
        <v>4832</v>
      </c>
      <c r="T635" s="70"/>
      <c r="U635" s="242" t="s">
        <v>2635</v>
      </c>
      <c r="V635" s="356"/>
    </row>
    <row r="636" spans="1:22" s="12" customFormat="1" ht="26.25">
      <c r="A636" s="29" t="s">
        <v>1530</v>
      </c>
      <c r="B636" s="29" t="s">
        <v>3608</v>
      </c>
      <c r="C636" s="29" t="s">
        <v>696</v>
      </c>
      <c r="D636" s="29" t="s">
        <v>1297</v>
      </c>
      <c r="E636" s="29">
        <v>806</v>
      </c>
      <c r="F636" s="29" t="s">
        <v>1531</v>
      </c>
      <c r="G636" s="30" t="s">
        <v>2425</v>
      </c>
      <c r="H636" s="23" t="str">
        <f>VLOOKUP(A636,'[2]실험실 명단(원본)'!$A$4:$J$791,9,0)</f>
        <v>에너지/자원</v>
      </c>
      <c r="I636" s="23" t="str">
        <f>VLOOKUP(A636,'[2]실험실 명단(원본)'!$A$4:$J$791,10,0)</f>
        <v>58.5</v>
      </c>
      <c r="J636" s="23"/>
      <c r="K636" s="29" t="s">
        <v>1420</v>
      </c>
      <c r="L636" s="32" t="s">
        <v>11</v>
      </c>
      <c r="M636" s="39" t="s">
        <v>4833</v>
      </c>
      <c r="N636" s="29" t="s">
        <v>4834</v>
      </c>
      <c r="O636" s="29" t="s">
        <v>4835</v>
      </c>
      <c r="P636" s="29" t="s">
        <v>4836</v>
      </c>
      <c r="Q636" s="32" t="s">
        <v>10</v>
      </c>
      <c r="R636" s="39" t="s">
        <v>4837</v>
      </c>
      <c r="S636" s="29" t="s">
        <v>4838</v>
      </c>
      <c r="T636" s="29" t="s">
        <v>4839</v>
      </c>
      <c r="U636" s="34" t="s">
        <v>2670</v>
      </c>
      <c r="V636" s="29"/>
    </row>
    <row r="637" spans="1:22" s="12" customFormat="1" ht="26.25">
      <c r="A637" s="29" t="s">
        <v>1357</v>
      </c>
      <c r="B637" s="29" t="s">
        <v>1573</v>
      </c>
      <c r="C637" s="29" t="s">
        <v>47</v>
      </c>
      <c r="D637" s="29" t="s">
        <v>1297</v>
      </c>
      <c r="E637" s="29">
        <v>807</v>
      </c>
      <c r="F637" s="29" t="s">
        <v>1358</v>
      </c>
      <c r="G637" s="30" t="s">
        <v>2426</v>
      </c>
      <c r="H637" s="23" t="str">
        <f>VLOOKUP(A637,'[2]실험실 명단(원본)'!$A$4:$J$791,9,0)</f>
        <v>전기/전자</v>
      </c>
      <c r="I637" s="23" t="str">
        <f>VLOOKUP(A637,'[2]실험실 명단(원본)'!$A$4:$J$791,10,0)</f>
        <v>36.63</v>
      </c>
      <c r="J637" s="23"/>
      <c r="K637" s="55" t="s">
        <v>4840</v>
      </c>
      <c r="L637" s="32" t="s">
        <v>11</v>
      </c>
      <c r="M637" s="33" t="s">
        <v>4841</v>
      </c>
      <c r="N637" s="57" t="s">
        <v>4842</v>
      </c>
      <c r="O637" s="67" t="s">
        <v>4843</v>
      </c>
      <c r="P637" s="57" t="s">
        <v>4844</v>
      </c>
      <c r="Q637" s="32" t="s">
        <v>10</v>
      </c>
      <c r="R637" s="124" t="s">
        <v>4845</v>
      </c>
      <c r="S637" s="57" t="s">
        <v>4846</v>
      </c>
      <c r="T637" s="67" t="s">
        <v>4847</v>
      </c>
      <c r="U637" s="34" t="s">
        <v>2635</v>
      </c>
      <c r="V637" s="57"/>
    </row>
    <row r="638" spans="1:22" s="12" customFormat="1" ht="26.25">
      <c r="A638" s="29" t="s">
        <v>1355</v>
      </c>
      <c r="B638" s="29" t="s">
        <v>3608</v>
      </c>
      <c r="C638" s="29" t="s">
        <v>696</v>
      </c>
      <c r="D638" s="29" t="s">
        <v>1297</v>
      </c>
      <c r="E638" s="29">
        <v>809</v>
      </c>
      <c r="F638" s="101" t="s">
        <v>1356</v>
      </c>
      <c r="G638" s="30" t="s">
        <v>2427</v>
      </c>
      <c r="H638" s="23" t="str">
        <f>VLOOKUP(A638,'[2]실험실 명단(원본)'!$A$4:$J$791,9,0)</f>
        <v>에너지/자원</v>
      </c>
      <c r="I638" s="23" t="str">
        <f>VLOOKUP(A638,'[2]실험실 명단(원본)'!$A$4:$J$791,10,0)</f>
        <v>80</v>
      </c>
      <c r="J638" s="23"/>
      <c r="K638" s="29" t="s">
        <v>1421</v>
      </c>
      <c r="L638" s="32" t="s">
        <v>11</v>
      </c>
      <c r="M638" s="39" t="s">
        <v>4848</v>
      </c>
      <c r="N638" s="29">
        <v>2412</v>
      </c>
      <c r="O638" s="29" t="s">
        <v>4849</v>
      </c>
      <c r="P638" s="29" t="s">
        <v>2428</v>
      </c>
      <c r="Q638" s="32" t="s">
        <v>1426</v>
      </c>
      <c r="R638" s="39" t="s">
        <v>4850</v>
      </c>
      <c r="S638" s="29">
        <v>4412</v>
      </c>
      <c r="T638" s="29" t="s">
        <v>4851</v>
      </c>
      <c r="U638" s="34" t="s">
        <v>2635</v>
      </c>
      <c r="V638" s="29"/>
    </row>
    <row r="639" spans="1:22" s="12" customFormat="1" ht="26.25">
      <c r="A639" s="29" t="s">
        <v>1532</v>
      </c>
      <c r="B639" s="29" t="s">
        <v>1575</v>
      </c>
      <c r="C639" s="29" t="s">
        <v>77</v>
      </c>
      <c r="D639" s="29" t="s">
        <v>1297</v>
      </c>
      <c r="E639" s="29">
        <v>810</v>
      </c>
      <c r="F639" s="29" t="s">
        <v>1533</v>
      </c>
      <c r="G639" s="30" t="s">
        <v>2379</v>
      </c>
      <c r="H639" s="23" t="str">
        <f>VLOOKUP(A639,'[2]실험실 명단(원본)'!$A$4:$J$791,9,0)</f>
        <v>기계/물리</v>
      </c>
      <c r="I639" s="23" t="str">
        <f>VLOOKUP(A639,'[2]실험실 명단(원본)'!$A$4:$J$791,10,0)</f>
        <v>30.18</v>
      </c>
      <c r="J639" s="23"/>
      <c r="K639" s="41" t="s">
        <v>72</v>
      </c>
      <c r="L639" s="41" t="s">
        <v>11</v>
      </c>
      <c r="M639" s="41" t="s">
        <v>3031</v>
      </c>
      <c r="N639" s="41" t="s">
        <v>3032</v>
      </c>
      <c r="O639" s="41" t="s">
        <v>3033</v>
      </c>
      <c r="P639" s="41" t="s">
        <v>4852</v>
      </c>
      <c r="Q639" s="41" t="s">
        <v>10</v>
      </c>
      <c r="R639" s="64" t="s">
        <v>4853</v>
      </c>
      <c r="S639" s="41" t="s">
        <v>4854</v>
      </c>
      <c r="T639" s="41" t="s">
        <v>4855</v>
      </c>
      <c r="U639" s="34" t="s">
        <v>2635</v>
      </c>
      <c r="V639" s="29"/>
    </row>
    <row r="640" spans="1:22" s="12" customFormat="1" ht="26.25">
      <c r="A640" s="357" t="s">
        <v>1528</v>
      </c>
      <c r="B640" s="358" t="s">
        <v>1574</v>
      </c>
      <c r="C640" s="358" t="s">
        <v>24</v>
      </c>
      <c r="D640" s="358" t="s">
        <v>1297</v>
      </c>
      <c r="E640" s="358">
        <v>811</v>
      </c>
      <c r="F640" s="357" t="s">
        <v>1529</v>
      </c>
      <c r="G640" s="359" t="s">
        <v>2429</v>
      </c>
      <c r="H640" s="360" t="str">
        <f>VLOOKUP(A640,'[2]실험실 명단(원본)'!$A$4:$J$791,9,0)</f>
        <v>화학/화공</v>
      </c>
      <c r="I640" s="360" t="str">
        <f>VLOOKUP(A640,'[2]실험실 명단(원본)'!$A$4:$J$791,10,0)</f>
        <v>126.32</v>
      </c>
      <c r="J640" s="360"/>
      <c r="K640" s="358" t="s">
        <v>589</v>
      </c>
      <c r="L640" s="361" t="s">
        <v>11</v>
      </c>
      <c r="M640" s="362" t="s">
        <v>3641</v>
      </c>
      <c r="N640" s="358" t="s">
        <v>3642</v>
      </c>
      <c r="O640" s="358" t="s">
        <v>3643</v>
      </c>
      <c r="P640" s="358" t="s">
        <v>3644</v>
      </c>
      <c r="Q640" s="361" t="s">
        <v>1426</v>
      </c>
      <c r="R640" s="362" t="s">
        <v>3645</v>
      </c>
      <c r="S640" s="358" t="s">
        <v>3642</v>
      </c>
      <c r="T640" s="358" t="s">
        <v>3646</v>
      </c>
      <c r="U640" s="363" t="s">
        <v>2761</v>
      </c>
      <c r="V640" s="358" t="s">
        <v>4856</v>
      </c>
    </row>
    <row r="641" spans="1:22" s="12" customFormat="1" ht="26.25">
      <c r="A641" s="29" t="s">
        <v>1353</v>
      </c>
      <c r="B641" s="29" t="s">
        <v>1575</v>
      </c>
      <c r="C641" s="29" t="s">
        <v>390</v>
      </c>
      <c r="D641" s="29" t="s">
        <v>1297</v>
      </c>
      <c r="E641" s="29">
        <v>812</v>
      </c>
      <c r="F641" s="29" t="s">
        <v>1354</v>
      </c>
      <c r="G641" s="30" t="s">
        <v>2380</v>
      </c>
      <c r="H641" s="23" t="str">
        <f>VLOOKUP(A641,'[2]실험실 명단(원본)'!$A$4:$J$791,9,0)</f>
        <v>기타(원자력)</v>
      </c>
      <c r="I641" s="23" t="str">
        <f>VLOOKUP(A641,'[2]실험실 명단(원본)'!$A$4:$J$791,10,0)</f>
        <v>60.09</v>
      </c>
      <c r="J641" s="23"/>
      <c r="K641" s="41" t="s">
        <v>694</v>
      </c>
      <c r="L641" s="41" t="s">
        <v>11</v>
      </c>
      <c r="M641" s="41" t="s">
        <v>3655</v>
      </c>
      <c r="N641" s="41" t="s">
        <v>3656</v>
      </c>
      <c r="O641" s="41" t="s">
        <v>3657</v>
      </c>
      <c r="P641" s="102" t="s">
        <v>3658</v>
      </c>
      <c r="Q641" s="102" t="s">
        <v>35</v>
      </c>
      <c r="R641" s="103" t="s">
        <v>3659</v>
      </c>
      <c r="S641" s="102" t="s">
        <v>3660</v>
      </c>
      <c r="T641" s="102" t="s">
        <v>3661</v>
      </c>
      <c r="U641" s="34" t="s">
        <v>2670</v>
      </c>
      <c r="V641" s="29"/>
    </row>
    <row r="642" spans="1:22" s="12" customFormat="1" ht="26.25">
      <c r="A642" s="70" t="s">
        <v>1350</v>
      </c>
      <c r="B642" s="29" t="s">
        <v>1574</v>
      </c>
      <c r="C642" s="29" t="s">
        <v>194</v>
      </c>
      <c r="D642" s="29" t="s">
        <v>1297</v>
      </c>
      <c r="E642" s="29">
        <v>818</v>
      </c>
      <c r="F642" s="70" t="s">
        <v>1351</v>
      </c>
      <c r="G642" s="30" t="s">
        <v>2430</v>
      </c>
      <c r="H642" s="23" t="str">
        <f>VLOOKUP(A642,'[2]실험실 명단(원본)'!$A$4:$J$791,9,0)</f>
        <v>화학/화공</v>
      </c>
      <c r="I642" s="23" t="str">
        <f>VLOOKUP(A642,'[2]실험실 명단(원본)'!$A$4:$J$791,10,0)</f>
        <v>91.04</v>
      </c>
      <c r="J642" s="23" t="s">
        <v>3961</v>
      </c>
      <c r="K642" s="70" t="s">
        <v>1352</v>
      </c>
      <c r="L642" s="364" t="s">
        <v>11</v>
      </c>
      <c r="M642" s="365" t="s">
        <v>4857</v>
      </c>
      <c r="N642" s="366" t="s">
        <v>4858</v>
      </c>
      <c r="O642" s="367" t="s">
        <v>4859</v>
      </c>
      <c r="P642" s="29" t="s">
        <v>4860</v>
      </c>
      <c r="Q642" s="55" t="s">
        <v>1426</v>
      </c>
      <c r="R642" s="74" t="s">
        <v>4861</v>
      </c>
      <c r="S642" s="29" t="s">
        <v>4858</v>
      </c>
      <c r="T642" s="147" t="s">
        <v>4862</v>
      </c>
      <c r="U642" s="34" t="s">
        <v>2670</v>
      </c>
      <c r="V642" s="29"/>
    </row>
    <row r="643" spans="1:22" s="12" customFormat="1" ht="26.25">
      <c r="A643" s="29" t="s">
        <v>1348</v>
      </c>
      <c r="B643" s="29" t="s">
        <v>3608</v>
      </c>
      <c r="C643" s="29" t="s">
        <v>696</v>
      </c>
      <c r="D643" s="29" t="s">
        <v>1297</v>
      </c>
      <c r="E643" s="29">
        <v>902</v>
      </c>
      <c r="F643" s="368" t="s">
        <v>1349</v>
      </c>
      <c r="G643" s="30" t="s">
        <v>2431</v>
      </c>
      <c r="H643" s="23" t="str">
        <f>VLOOKUP(A643,'[2]실험실 명단(원본)'!$A$4:$J$791,9,0)</f>
        <v>에너지/자원</v>
      </c>
      <c r="I643" s="23" t="str">
        <f>VLOOKUP(A643,'[2]실험실 명단(원본)'!$A$4:$J$791,10,0)</f>
        <v>46.34</v>
      </c>
      <c r="J643" s="23"/>
      <c r="K643" s="55" t="s">
        <v>1419</v>
      </c>
      <c r="L643" s="369" t="s">
        <v>11</v>
      </c>
      <c r="M643" s="370" t="s">
        <v>4863</v>
      </c>
      <c r="N643" s="371" t="s">
        <v>4864</v>
      </c>
      <c r="O643" s="372" t="s">
        <v>4865</v>
      </c>
      <c r="P643" s="29" t="s">
        <v>1671</v>
      </c>
      <c r="Q643" s="32" t="s">
        <v>1426</v>
      </c>
      <c r="R643" s="124" t="s">
        <v>4866</v>
      </c>
      <c r="S643" s="57" t="s">
        <v>4864</v>
      </c>
      <c r="T643" s="67" t="s">
        <v>4867</v>
      </c>
      <c r="U643" s="34" t="s">
        <v>2635</v>
      </c>
      <c r="V643" s="29"/>
    </row>
    <row r="644" spans="1:22" s="12" customFormat="1" ht="26.25">
      <c r="A644" s="29" t="s">
        <v>1346</v>
      </c>
      <c r="B644" s="29" t="s">
        <v>3608</v>
      </c>
      <c r="C644" s="29" t="s">
        <v>696</v>
      </c>
      <c r="D644" s="29" t="s">
        <v>1297</v>
      </c>
      <c r="E644" s="29">
        <v>903</v>
      </c>
      <c r="F644" s="368" t="s">
        <v>1347</v>
      </c>
      <c r="G644" s="30" t="s">
        <v>2432</v>
      </c>
      <c r="H644" s="23" t="str">
        <f>VLOOKUP(A644,'[2]실험실 명단(원본)'!$A$4:$J$791,9,0)</f>
        <v>에너지/자원</v>
      </c>
      <c r="I644" s="23" t="str">
        <f>VLOOKUP(A644,'[2]실험실 명단(원본)'!$A$4:$J$791,10,0)</f>
        <v>13.43</v>
      </c>
      <c r="J644" s="23"/>
      <c r="K644" s="29" t="s">
        <v>1420</v>
      </c>
      <c r="L644" s="32" t="s">
        <v>11</v>
      </c>
      <c r="M644" s="39" t="s">
        <v>4833</v>
      </c>
      <c r="N644" s="29" t="s">
        <v>4834</v>
      </c>
      <c r="O644" s="29" t="s">
        <v>4835</v>
      </c>
      <c r="P644" s="29" t="s">
        <v>4836</v>
      </c>
      <c r="Q644" s="32" t="s">
        <v>10</v>
      </c>
      <c r="R644" s="39" t="s">
        <v>4837</v>
      </c>
      <c r="S644" s="29" t="s">
        <v>4838</v>
      </c>
      <c r="T644" s="29" t="s">
        <v>4839</v>
      </c>
      <c r="U644" s="34" t="s">
        <v>2670</v>
      </c>
      <c r="V644" s="29"/>
    </row>
    <row r="645" spans="1:22" s="12" customFormat="1" ht="26.25">
      <c r="A645" s="29" t="s">
        <v>1345</v>
      </c>
      <c r="B645" s="29" t="s">
        <v>3608</v>
      </c>
      <c r="C645" s="29" t="s">
        <v>696</v>
      </c>
      <c r="D645" s="29" t="s">
        <v>1297</v>
      </c>
      <c r="E645" s="29">
        <v>904</v>
      </c>
      <c r="F645" s="308" t="s">
        <v>1672</v>
      </c>
      <c r="G645" s="30" t="s">
        <v>2433</v>
      </c>
      <c r="H645" s="23" t="str">
        <f>VLOOKUP(A645,'[2]실험실 명단(원본)'!$A$4:$J$791,9,0)</f>
        <v>에너지/자원</v>
      </c>
      <c r="I645" s="23" t="str">
        <f>VLOOKUP(A645,'[2]실험실 명단(원본)'!$A$4:$J$791,10,0)</f>
        <v>20.17</v>
      </c>
      <c r="J645" s="23"/>
      <c r="K645" s="29" t="s">
        <v>1420</v>
      </c>
      <c r="L645" s="32" t="s">
        <v>11</v>
      </c>
      <c r="M645" s="39" t="s">
        <v>4833</v>
      </c>
      <c r="N645" s="29" t="s">
        <v>4834</v>
      </c>
      <c r="O645" s="29" t="s">
        <v>4835</v>
      </c>
      <c r="P645" s="29" t="s">
        <v>4836</v>
      </c>
      <c r="Q645" s="32" t="s">
        <v>10</v>
      </c>
      <c r="R645" s="39" t="s">
        <v>4837</v>
      </c>
      <c r="S645" s="29" t="s">
        <v>4838</v>
      </c>
      <c r="T645" s="29" t="s">
        <v>4839</v>
      </c>
      <c r="U645" s="34" t="s">
        <v>2670</v>
      </c>
      <c r="V645" s="29"/>
    </row>
    <row r="646" spans="1:22" s="12" customFormat="1" ht="26.25">
      <c r="A646" s="29" t="s">
        <v>1344</v>
      </c>
      <c r="B646" s="29" t="s">
        <v>3608</v>
      </c>
      <c r="C646" s="29" t="s">
        <v>696</v>
      </c>
      <c r="D646" s="29" t="s">
        <v>1297</v>
      </c>
      <c r="E646" s="29">
        <v>905</v>
      </c>
      <c r="F646" s="29" t="s">
        <v>1438</v>
      </c>
      <c r="G646" s="30" t="s">
        <v>2434</v>
      </c>
      <c r="H646" s="23" t="str">
        <f>VLOOKUP(A646,'[2]실험실 명단(원본)'!$A$4:$J$791,9,0)</f>
        <v>에너지/자원</v>
      </c>
      <c r="I646" s="23" t="str">
        <f>VLOOKUP(A646,'[2]실험실 명단(원본)'!$A$4:$J$791,10,0)</f>
        <v>67.17</v>
      </c>
      <c r="J646" s="23"/>
      <c r="K646" s="55" t="s">
        <v>1419</v>
      </c>
      <c r="L646" s="32" t="s">
        <v>11</v>
      </c>
      <c r="M646" s="33" t="s">
        <v>4863</v>
      </c>
      <c r="N646" s="373" t="s">
        <v>4864</v>
      </c>
      <c r="O646" s="67" t="s">
        <v>4865</v>
      </c>
      <c r="P646" s="29" t="s">
        <v>1560</v>
      </c>
      <c r="Q646" s="32" t="s">
        <v>1426</v>
      </c>
      <c r="R646" s="124" t="s">
        <v>4868</v>
      </c>
      <c r="S646" s="57" t="s">
        <v>4864</v>
      </c>
      <c r="T646" s="67" t="s">
        <v>4869</v>
      </c>
      <c r="U646" s="34" t="s">
        <v>2635</v>
      </c>
      <c r="V646" s="29"/>
    </row>
    <row r="647" spans="1:22" s="12" customFormat="1" ht="26.25">
      <c r="A647" s="29" t="s">
        <v>1342</v>
      </c>
      <c r="B647" s="29" t="s">
        <v>3608</v>
      </c>
      <c r="C647" s="29" t="s">
        <v>696</v>
      </c>
      <c r="D647" s="29" t="s">
        <v>1297</v>
      </c>
      <c r="E647" s="29">
        <v>906</v>
      </c>
      <c r="F647" s="29" t="s">
        <v>1343</v>
      </c>
      <c r="G647" s="30" t="s">
        <v>2435</v>
      </c>
      <c r="H647" s="23" t="str">
        <f>VLOOKUP(A647,'[2]실험실 명단(원본)'!$A$4:$J$791,9,0)</f>
        <v>에너지/자원</v>
      </c>
      <c r="I647" s="23" t="str">
        <f>VLOOKUP(A647,'[2]실험실 명단(원본)'!$A$4:$J$791,10,0)</f>
        <v>30.83</v>
      </c>
      <c r="J647" s="23"/>
      <c r="K647" s="55" t="s">
        <v>1419</v>
      </c>
      <c r="L647" s="32" t="s">
        <v>11</v>
      </c>
      <c r="M647" s="33" t="s">
        <v>4863</v>
      </c>
      <c r="N647" s="373" t="s">
        <v>4864</v>
      </c>
      <c r="O647" s="67" t="s">
        <v>4865</v>
      </c>
      <c r="P647" s="29" t="s">
        <v>1566</v>
      </c>
      <c r="Q647" s="32" t="s">
        <v>1426</v>
      </c>
      <c r="R647" s="124" t="s">
        <v>4870</v>
      </c>
      <c r="S647" s="57" t="s">
        <v>4864</v>
      </c>
      <c r="T647" s="67" t="s">
        <v>4871</v>
      </c>
      <c r="U647" s="34" t="s">
        <v>2635</v>
      </c>
      <c r="V647" s="29"/>
    </row>
    <row r="648" spans="1:22" s="12" customFormat="1" ht="26.25">
      <c r="A648" s="29" t="s">
        <v>1340</v>
      </c>
      <c r="B648" s="29" t="s">
        <v>3608</v>
      </c>
      <c r="C648" s="29" t="s">
        <v>696</v>
      </c>
      <c r="D648" s="29" t="s">
        <v>1297</v>
      </c>
      <c r="E648" s="29">
        <v>909</v>
      </c>
      <c r="F648" s="29" t="s">
        <v>1341</v>
      </c>
      <c r="G648" s="30" t="s">
        <v>2436</v>
      </c>
      <c r="H648" s="23" t="str">
        <f>VLOOKUP(A648,'[2]실험실 명단(원본)'!$A$4:$J$791,9,0)</f>
        <v>에너지/자원</v>
      </c>
      <c r="I648" s="23" t="str">
        <f>VLOOKUP(A648,'[2]실험실 명단(원본)'!$A$4:$J$791,10,0)</f>
        <v>10.37</v>
      </c>
      <c r="J648" s="23"/>
      <c r="K648" s="55" t="s">
        <v>1419</v>
      </c>
      <c r="L648" s="32" t="s">
        <v>11</v>
      </c>
      <c r="M648" s="33" t="s">
        <v>4863</v>
      </c>
      <c r="N648" s="373" t="s">
        <v>4864</v>
      </c>
      <c r="O648" s="67" t="s">
        <v>4865</v>
      </c>
      <c r="P648" s="29" t="s">
        <v>135</v>
      </c>
      <c r="Q648" s="32" t="s">
        <v>1426</v>
      </c>
      <c r="R648" s="124" t="s">
        <v>4872</v>
      </c>
      <c r="S648" s="57" t="s">
        <v>4864</v>
      </c>
      <c r="T648" s="67" t="s">
        <v>4873</v>
      </c>
      <c r="U648" s="34" t="s">
        <v>2635</v>
      </c>
      <c r="V648" s="29"/>
    </row>
    <row r="649" spans="1:22" s="12" customFormat="1" ht="26.25">
      <c r="A649" s="100" t="s">
        <v>1338</v>
      </c>
      <c r="B649" s="29" t="s">
        <v>3608</v>
      </c>
      <c r="C649" s="29" t="s">
        <v>696</v>
      </c>
      <c r="D649" s="29" t="s">
        <v>1297</v>
      </c>
      <c r="E649" s="29">
        <v>913</v>
      </c>
      <c r="F649" s="101" t="s">
        <v>1339</v>
      </c>
      <c r="G649" s="30" t="s">
        <v>2437</v>
      </c>
      <c r="H649" s="23" t="str">
        <f>VLOOKUP(A649,'[2]실험실 명단(원본)'!$A$4:$J$791,9,0)</f>
        <v>에너지/자원</v>
      </c>
      <c r="I649" s="23" t="str">
        <f>VLOOKUP(A649,'[2]실험실 명단(원본)'!$A$4:$J$791,10,0)</f>
        <v>56.22</v>
      </c>
      <c r="J649" s="23"/>
      <c r="K649" s="29" t="s">
        <v>3627</v>
      </c>
      <c r="L649" s="32" t="s">
        <v>11</v>
      </c>
      <c r="M649" s="39" t="s">
        <v>3628</v>
      </c>
      <c r="N649" s="29" t="s">
        <v>3629</v>
      </c>
      <c r="O649" s="29" t="s">
        <v>3630</v>
      </c>
      <c r="P649" s="29" t="s">
        <v>1621</v>
      </c>
      <c r="Q649" s="32" t="s">
        <v>1426</v>
      </c>
      <c r="R649" s="39" t="s">
        <v>4874</v>
      </c>
      <c r="S649" s="29" t="s">
        <v>3629</v>
      </c>
      <c r="T649" s="29" t="s">
        <v>4875</v>
      </c>
      <c r="U649" s="34" t="s">
        <v>2670</v>
      </c>
      <c r="V649" s="29"/>
    </row>
    <row r="650" spans="1:22" s="12" customFormat="1" ht="26.25">
      <c r="A650" s="30" t="s">
        <v>1336</v>
      </c>
      <c r="B650" s="29" t="s">
        <v>3608</v>
      </c>
      <c r="C650" s="29" t="s">
        <v>696</v>
      </c>
      <c r="D650" s="29" t="s">
        <v>1297</v>
      </c>
      <c r="E650" s="29">
        <v>915</v>
      </c>
      <c r="F650" s="30" t="s">
        <v>1337</v>
      </c>
      <c r="G650" s="30" t="s">
        <v>2438</v>
      </c>
      <c r="H650" s="23" t="str">
        <f>VLOOKUP(A650,'[2]실험실 명단(원본)'!$A$4:$J$791,9,0)</f>
        <v>에너지/자원</v>
      </c>
      <c r="I650" s="23" t="str">
        <f>VLOOKUP(A650,'[2]실험실 명단(원본)'!$A$4:$J$791,10,0)</f>
        <v>40</v>
      </c>
      <c r="J650" s="23"/>
      <c r="K650" s="29" t="s">
        <v>3627</v>
      </c>
      <c r="L650" s="32" t="s">
        <v>11</v>
      </c>
      <c r="M650" s="39" t="s">
        <v>3628</v>
      </c>
      <c r="N650" s="29" t="s">
        <v>3629</v>
      </c>
      <c r="O650" s="29" t="s">
        <v>3630</v>
      </c>
      <c r="P650" s="29" t="s">
        <v>1621</v>
      </c>
      <c r="Q650" s="32" t="s">
        <v>1426</v>
      </c>
      <c r="R650" s="39" t="s">
        <v>4874</v>
      </c>
      <c r="S650" s="29" t="s">
        <v>3629</v>
      </c>
      <c r="T650" s="29" t="s">
        <v>4875</v>
      </c>
      <c r="U650" s="34" t="s">
        <v>2670</v>
      </c>
      <c r="V650" s="29"/>
    </row>
    <row r="651" spans="1:22" s="12" customFormat="1" ht="26.25">
      <c r="A651" s="351" t="s">
        <v>4876</v>
      </c>
      <c r="B651" s="29" t="s">
        <v>3608</v>
      </c>
      <c r="C651" s="29" t="s">
        <v>696</v>
      </c>
      <c r="D651" s="29" t="s">
        <v>1297</v>
      </c>
      <c r="E651" s="374">
        <v>916</v>
      </c>
      <c r="F651" s="374" t="s">
        <v>4877</v>
      </c>
      <c r="G651" s="374" t="s">
        <v>4878</v>
      </c>
      <c r="H651" s="23" t="str">
        <f>VLOOKUP(A651,'[2]실험실 명단(원본)'!$A$4:$J$791,9,0)</f>
        <v>기계/물리</v>
      </c>
      <c r="I651" s="23">
        <f>VLOOKUP(A651,'[2]실험실 명단(원본)'!$A$4:$J$791,10,0)</f>
        <v>55.2</v>
      </c>
      <c r="J651" s="346"/>
      <c r="K651" s="29" t="s">
        <v>3627</v>
      </c>
      <c r="L651" s="32" t="s">
        <v>11</v>
      </c>
      <c r="M651" s="39" t="s">
        <v>3628</v>
      </c>
      <c r="N651" s="29" t="s">
        <v>3629</v>
      </c>
      <c r="O651" s="29" t="s">
        <v>3630</v>
      </c>
      <c r="P651" s="351" t="s">
        <v>4879</v>
      </c>
      <c r="Q651" s="32" t="s">
        <v>1426</v>
      </c>
      <c r="R651" s="375" t="s">
        <v>4880</v>
      </c>
      <c r="S651" s="29" t="s">
        <v>3629</v>
      </c>
      <c r="T651" s="376" t="s">
        <v>4881</v>
      </c>
      <c r="U651" s="34" t="s">
        <v>2670</v>
      </c>
      <c r="V651" s="38"/>
    </row>
    <row r="652" spans="1:22" s="12" customFormat="1" ht="26.25">
      <c r="A652" s="30" t="s">
        <v>1334</v>
      </c>
      <c r="B652" s="29" t="s">
        <v>3608</v>
      </c>
      <c r="C652" s="29" t="s">
        <v>696</v>
      </c>
      <c r="D652" s="29" t="s">
        <v>1297</v>
      </c>
      <c r="E652" s="29">
        <v>1002</v>
      </c>
      <c r="F652" s="30" t="s">
        <v>1335</v>
      </c>
      <c r="G652" s="30" t="s">
        <v>2439</v>
      </c>
      <c r="H652" s="23" t="str">
        <f>VLOOKUP(A652,'[2]실험실 명단(원본)'!$A$4:$J$791,9,0)</f>
        <v>에너지/자원</v>
      </c>
      <c r="I652" s="23" t="str">
        <f>VLOOKUP(A652,'[2]실험실 명단(원본)'!$A$4:$J$791,10,0)</f>
        <v>92.6</v>
      </c>
      <c r="J652" s="23"/>
      <c r="K652" s="29" t="s">
        <v>3609</v>
      </c>
      <c r="L652" s="32" t="s">
        <v>2905</v>
      </c>
      <c r="M652" s="39" t="s">
        <v>3610</v>
      </c>
      <c r="N652" s="29" t="s">
        <v>3611</v>
      </c>
      <c r="O652" s="29" t="s">
        <v>3612</v>
      </c>
      <c r="P652" s="29" t="s">
        <v>3613</v>
      </c>
      <c r="Q652" s="32" t="s">
        <v>1426</v>
      </c>
      <c r="R652" s="39" t="s">
        <v>3614</v>
      </c>
      <c r="S652" s="29" t="s">
        <v>3611</v>
      </c>
      <c r="T652" s="29" t="s">
        <v>3615</v>
      </c>
      <c r="U652" s="34" t="s">
        <v>2635</v>
      </c>
      <c r="V652" s="29"/>
    </row>
    <row r="653" spans="1:22" s="12" customFormat="1" ht="26.25">
      <c r="A653" s="30" t="s">
        <v>1332</v>
      </c>
      <c r="B653" s="29" t="s">
        <v>3608</v>
      </c>
      <c r="C653" s="29" t="s">
        <v>696</v>
      </c>
      <c r="D653" s="29" t="s">
        <v>1297</v>
      </c>
      <c r="E653" s="29">
        <v>1003</v>
      </c>
      <c r="F653" s="30" t="s">
        <v>1333</v>
      </c>
      <c r="G653" s="30" t="s">
        <v>2440</v>
      </c>
      <c r="H653" s="23" t="str">
        <f>VLOOKUP(A653,'[2]실험실 명단(원본)'!$A$4:$J$791,9,0)</f>
        <v>에너지/자원</v>
      </c>
      <c r="I653" s="23" t="str">
        <f>VLOOKUP(A653,'[2]실험실 명단(원본)'!$A$4:$J$791,10,0)</f>
        <v>76.12</v>
      </c>
      <c r="J653" s="23"/>
      <c r="K653" s="55" t="s">
        <v>1419</v>
      </c>
      <c r="L653" s="32" t="s">
        <v>11</v>
      </c>
      <c r="M653" s="33" t="s">
        <v>4863</v>
      </c>
      <c r="N653" s="373" t="s">
        <v>4864</v>
      </c>
      <c r="O653" s="67" t="s">
        <v>4865</v>
      </c>
      <c r="P653" s="29" t="s">
        <v>1437</v>
      </c>
      <c r="Q653" s="32" t="s">
        <v>1426</v>
      </c>
      <c r="R653" s="188" t="s">
        <v>4882</v>
      </c>
      <c r="S653" s="57" t="s">
        <v>4864</v>
      </c>
      <c r="T653" s="67" t="s">
        <v>4883</v>
      </c>
      <c r="U653" s="34" t="s">
        <v>2635</v>
      </c>
      <c r="V653" s="29"/>
    </row>
    <row r="654" spans="1:22" s="12" customFormat="1" ht="26.25">
      <c r="A654" s="30" t="s">
        <v>1329</v>
      </c>
      <c r="B654" s="29" t="s">
        <v>3608</v>
      </c>
      <c r="C654" s="29" t="s">
        <v>696</v>
      </c>
      <c r="D654" s="29" t="s">
        <v>1297</v>
      </c>
      <c r="E654" s="29">
        <v>1004</v>
      </c>
      <c r="F654" s="30" t="s">
        <v>1330</v>
      </c>
      <c r="G654" s="30" t="s">
        <v>2441</v>
      </c>
      <c r="H654" s="23" t="str">
        <f>VLOOKUP(A654,'[2]실험실 명단(원본)'!$A$4:$J$791,9,0)</f>
        <v>에너지/자원</v>
      </c>
      <c r="I654" s="23" t="str">
        <f>VLOOKUP(A654,'[2]실험실 명단(원본)'!$A$4:$J$791,10,0)</f>
        <v>107.89</v>
      </c>
      <c r="J654" s="23"/>
      <c r="K654" s="122" t="s">
        <v>1331</v>
      </c>
      <c r="L654" s="122" t="s">
        <v>11</v>
      </c>
      <c r="M654" s="77" t="s">
        <v>4884</v>
      </c>
      <c r="N654" s="258" t="s">
        <v>4885</v>
      </c>
      <c r="O654" s="261">
        <v>1074724120</v>
      </c>
      <c r="P654" s="186" t="s">
        <v>4886</v>
      </c>
      <c r="Q654" s="122" t="s">
        <v>10</v>
      </c>
      <c r="R654" s="165" t="s">
        <v>4887</v>
      </c>
      <c r="S654" s="249" t="s">
        <v>4888</v>
      </c>
      <c r="T654" s="50" t="s">
        <v>4889</v>
      </c>
      <c r="U654" s="34" t="s">
        <v>2670</v>
      </c>
      <c r="V654" s="29"/>
    </row>
    <row r="655" spans="1:22" s="12" customFormat="1" ht="26.25">
      <c r="A655" s="30" t="s">
        <v>1327</v>
      </c>
      <c r="B655" s="29" t="s">
        <v>3608</v>
      </c>
      <c r="C655" s="29" t="s">
        <v>696</v>
      </c>
      <c r="D655" s="29" t="s">
        <v>1297</v>
      </c>
      <c r="E655" s="29">
        <v>1006</v>
      </c>
      <c r="F655" s="30" t="s">
        <v>1328</v>
      </c>
      <c r="G655" s="30" t="s">
        <v>2442</v>
      </c>
      <c r="H655" s="23" t="str">
        <f>VLOOKUP(A655,'[2]실험실 명단(원본)'!$A$4:$J$791,9,0)</f>
        <v>에너지/자원</v>
      </c>
      <c r="I655" s="23" t="str">
        <f>VLOOKUP(A655,'[2]실험실 명단(원본)'!$A$4:$J$791,10,0)</f>
        <v>110.29</v>
      </c>
      <c r="J655" s="23"/>
      <c r="K655" s="122" t="s">
        <v>1331</v>
      </c>
      <c r="L655" s="122" t="s">
        <v>11</v>
      </c>
      <c r="M655" s="77" t="s">
        <v>4884</v>
      </c>
      <c r="N655" s="258" t="s">
        <v>4885</v>
      </c>
      <c r="O655" s="261">
        <v>1074724120</v>
      </c>
      <c r="P655" s="186" t="s">
        <v>4886</v>
      </c>
      <c r="Q655" s="122" t="s">
        <v>10</v>
      </c>
      <c r="R655" s="165" t="s">
        <v>4887</v>
      </c>
      <c r="S655" s="249" t="s">
        <v>4888</v>
      </c>
      <c r="T655" s="50" t="s">
        <v>4889</v>
      </c>
      <c r="U655" s="34" t="s">
        <v>2670</v>
      </c>
      <c r="V655" s="29"/>
    </row>
    <row r="656" spans="1:22" s="12" customFormat="1" ht="26.25">
      <c r="A656" s="30" t="s">
        <v>1325</v>
      </c>
      <c r="B656" s="29" t="s">
        <v>3608</v>
      </c>
      <c r="C656" s="29" t="s">
        <v>696</v>
      </c>
      <c r="D656" s="29" t="s">
        <v>1297</v>
      </c>
      <c r="E656" s="29">
        <v>1010</v>
      </c>
      <c r="F656" s="30" t="s">
        <v>1326</v>
      </c>
      <c r="G656" s="30" t="s">
        <v>2443</v>
      </c>
      <c r="H656" s="23" t="str">
        <f>VLOOKUP(A656,'[2]실험실 명단(원본)'!$A$4:$J$791,9,0)</f>
        <v>에너지/자원</v>
      </c>
      <c r="I656" s="23" t="str">
        <f>VLOOKUP(A656,'[2]실험실 명단(원본)'!$A$4:$J$791,10,0)</f>
        <v>168.52</v>
      </c>
      <c r="J656" s="23"/>
      <c r="K656" s="29" t="s">
        <v>3609</v>
      </c>
      <c r="L656" s="32" t="s">
        <v>2905</v>
      </c>
      <c r="M656" s="39" t="s">
        <v>3610</v>
      </c>
      <c r="N656" s="29" t="s">
        <v>3611</v>
      </c>
      <c r="O656" s="29" t="s">
        <v>3612</v>
      </c>
      <c r="P656" s="29" t="s">
        <v>3613</v>
      </c>
      <c r="Q656" s="32" t="s">
        <v>1426</v>
      </c>
      <c r="R656" s="39" t="s">
        <v>3614</v>
      </c>
      <c r="S656" s="29" t="s">
        <v>3611</v>
      </c>
      <c r="T656" s="29" t="s">
        <v>3615</v>
      </c>
      <c r="U656" s="34" t="s">
        <v>2635</v>
      </c>
      <c r="V656" s="29"/>
    </row>
    <row r="657" spans="1:22" s="12" customFormat="1" ht="26.25">
      <c r="A657" s="81" t="s">
        <v>1317</v>
      </c>
      <c r="B657" s="82" t="s">
        <v>3608</v>
      </c>
      <c r="C657" s="82" t="s">
        <v>696</v>
      </c>
      <c r="D657" s="82" t="s">
        <v>1297</v>
      </c>
      <c r="E657" s="82" t="s">
        <v>1318</v>
      </c>
      <c r="F657" s="81" t="s">
        <v>1319</v>
      </c>
      <c r="G657" s="81" t="s">
        <v>2444</v>
      </c>
      <c r="H657" s="83" t="str">
        <f>VLOOKUP(A657,'[2]실험실 명단(원본)'!$A$4:$J$791,9,0)</f>
        <v>에너지/자원</v>
      </c>
      <c r="I657" s="83" t="str">
        <f>VLOOKUP(A657,'[2]실험실 명단(원본)'!$A$4:$J$791,10,0)</f>
        <v>99.8</v>
      </c>
      <c r="J657" s="83"/>
      <c r="K657" s="82" t="s">
        <v>4890</v>
      </c>
      <c r="L657" s="207"/>
      <c r="M657" s="82"/>
      <c r="N657" s="82"/>
      <c r="O657" s="82"/>
      <c r="P657" s="82"/>
      <c r="Q657" s="207"/>
      <c r="R657" s="82"/>
      <c r="S657" s="82"/>
      <c r="T657" s="82"/>
      <c r="U657" s="92" t="s">
        <v>2761</v>
      </c>
      <c r="V657" s="82"/>
    </row>
    <row r="658" spans="1:22" s="12" customFormat="1" ht="26.25">
      <c r="A658" s="30" t="s">
        <v>1680</v>
      </c>
      <c r="B658" s="29" t="s">
        <v>3608</v>
      </c>
      <c r="C658" s="29" t="s">
        <v>696</v>
      </c>
      <c r="D658" s="29" t="s">
        <v>1297</v>
      </c>
      <c r="E658" s="29" t="s">
        <v>1318</v>
      </c>
      <c r="F658" s="30" t="s">
        <v>1681</v>
      </c>
      <c r="G658" s="30" t="s">
        <v>2445</v>
      </c>
      <c r="H658" s="23" t="str">
        <f>VLOOKUP(A658,'[2]실험실 명단(원본)'!$A$4:$J$791,9,0)</f>
        <v>에너지/자원</v>
      </c>
      <c r="I658" s="23">
        <f>VLOOKUP(A658,'[2]실험실 명단(원본)'!$A$4:$J$791,10,0)</f>
        <v>199.6</v>
      </c>
      <c r="J658" s="23"/>
      <c r="K658" s="29" t="s">
        <v>4891</v>
      </c>
      <c r="L658" s="32" t="s">
        <v>11</v>
      </c>
      <c r="M658" s="377" t="s">
        <v>4892</v>
      </c>
      <c r="N658" s="29" t="s">
        <v>4893</v>
      </c>
      <c r="O658" s="29" t="s">
        <v>4894</v>
      </c>
      <c r="P658" s="29" t="s">
        <v>4895</v>
      </c>
      <c r="Q658" s="32" t="s">
        <v>4896</v>
      </c>
      <c r="R658" s="29" t="s">
        <v>4897</v>
      </c>
      <c r="S658" s="29" t="s">
        <v>4898</v>
      </c>
      <c r="T658" s="29" t="s">
        <v>4899</v>
      </c>
      <c r="U658" s="34"/>
      <c r="V658" s="29"/>
    </row>
    <row r="659" spans="1:22" s="12" customFormat="1" ht="26.25">
      <c r="A659" s="30" t="s">
        <v>1322</v>
      </c>
      <c r="B659" s="29" t="s">
        <v>17</v>
      </c>
      <c r="C659" s="29" t="s">
        <v>1302</v>
      </c>
      <c r="D659" s="29" t="s">
        <v>1297</v>
      </c>
      <c r="E659" s="29">
        <v>1106</v>
      </c>
      <c r="F659" s="30" t="s">
        <v>1323</v>
      </c>
      <c r="G659" s="30" t="s">
        <v>2446</v>
      </c>
      <c r="H659" s="23" t="str">
        <f>VLOOKUP(A659,'[2]실험실 명단(원본)'!$A$4:$J$791,9,0)</f>
        <v>의학/생물</v>
      </c>
      <c r="I659" s="23" t="str">
        <f>VLOOKUP(A659,'[2]실험실 명단(원본)'!$A$4:$J$791,10,0)</f>
        <v>24</v>
      </c>
      <c r="J659" s="23"/>
      <c r="K659" s="378" t="s">
        <v>1324</v>
      </c>
      <c r="L659" s="378" t="s">
        <v>11</v>
      </c>
      <c r="M659" s="379" t="s">
        <v>4900</v>
      </c>
      <c r="N659" s="380" t="s">
        <v>4901</v>
      </c>
      <c r="O659" s="381">
        <v>1037805601</v>
      </c>
      <c r="P659" s="382" t="s">
        <v>1670</v>
      </c>
      <c r="Q659" s="78" t="s">
        <v>1426</v>
      </c>
      <c r="R659" s="77" t="s">
        <v>4902</v>
      </c>
      <c r="S659" s="49" t="s">
        <v>4903</v>
      </c>
      <c r="T659" s="383">
        <v>1071798978</v>
      </c>
      <c r="U659" s="34"/>
      <c r="V659" s="29"/>
    </row>
    <row r="660" spans="1:22" s="12" customFormat="1" ht="26.25">
      <c r="A660" s="145" t="s">
        <v>1314</v>
      </c>
      <c r="B660" s="29" t="s">
        <v>1574</v>
      </c>
      <c r="C660" s="29" t="s">
        <v>2278</v>
      </c>
      <c r="D660" s="29" t="s">
        <v>1297</v>
      </c>
      <c r="E660" s="29" t="s">
        <v>1315</v>
      </c>
      <c r="F660" s="145" t="s">
        <v>1316</v>
      </c>
      <c r="G660" s="30" t="s">
        <v>2447</v>
      </c>
      <c r="H660" s="23" t="str">
        <f>VLOOKUP(A660,'[2]실험실 명단(원본)'!$A$4:$J$791,9,0)</f>
        <v>의학/생물</v>
      </c>
      <c r="I660" s="23" t="str">
        <f>VLOOKUP(A660,'[2]실험실 명단(원본)'!$A$4:$J$791,10,0)</f>
        <v>23.06</v>
      </c>
      <c r="J660" s="23"/>
      <c r="K660" s="29" t="s">
        <v>1313</v>
      </c>
      <c r="L660" s="32" t="s">
        <v>11</v>
      </c>
      <c r="M660" s="39" t="s">
        <v>4904</v>
      </c>
      <c r="N660" s="29" t="s">
        <v>4905</v>
      </c>
      <c r="O660" s="29" t="s">
        <v>4906</v>
      </c>
      <c r="P660" s="29" t="s">
        <v>2448</v>
      </c>
      <c r="Q660" s="32" t="s">
        <v>1426</v>
      </c>
      <c r="R660" s="39" t="s">
        <v>4907</v>
      </c>
      <c r="S660" s="29" t="s">
        <v>4908</v>
      </c>
      <c r="T660" s="29" t="s">
        <v>4909</v>
      </c>
      <c r="U660" s="34" t="s">
        <v>2635</v>
      </c>
      <c r="V660" s="29"/>
    </row>
    <row r="661" spans="1:22" s="12" customFormat="1" ht="26.25">
      <c r="A661" s="145" t="s">
        <v>1311</v>
      </c>
      <c r="B661" s="29" t="s">
        <v>1574</v>
      </c>
      <c r="C661" s="29" t="s">
        <v>2278</v>
      </c>
      <c r="D661" s="29" t="s">
        <v>1297</v>
      </c>
      <c r="E661" s="29" t="s">
        <v>1312</v>
      </c>
      <c r="F661" s="145" t="s">
        <v>4910</v>
      </c>
      <c r="G661" s="30" t="s">
        <v>2449</v>
      </c>
      <c r="H661" s="23" t="str">
        <f>VLOOKUP(A661,'[2]실험실 명단(원본)'!$A$4:$J$791,9,0)</f>
        <v>의학/생물</v>
      </c>
      <c r="I661" s="23" t="str">
        <f>VLOOKUP(A661,'[2]실험실 명단(원본)'!$A$4:$J$791,10,0)</f>
        <v>43.9</v>
      </c>
      <c r="J661" s="23" t="s">
        <v>3961</v>
      </c>
      <c r="K661" s="384" t="s">
        <v>1313</v>
      </c>
      <c r="L661" s="369" t="s">
        <v>11</v>
      </c>
      <c r="M661" s="385" t="s">
        <v>4904</v>
      </c>
      <c r="N661" s="384" t="s">
        <v>4905</v>
      </c>
      <c r="O661" s="384" t="s">
        <v>4906</v>
      </c>
      <c r="P661" s="384" t="s">
        <v>2448</v>
      </c>
      <c r="Q661" s="369" t="s">
        <v>1426</v>
      </c>
      <c r="R661" s="385" t="s">
        <v>4907</v>
      </c>
      <c r="S661" s="384" t="s">
        <v>4908</v>
      </c>
      <c r="T661" s="384" t="s">
        <v>4909</v>
      </c>
      <c r="U661" s="34" t="s">
        <v>2635</v>
      </c>
      <c r="V661" s="29"/>
    </row>
    <row r="662" spans="1:22" s="12" customFormat="1" ht="26.25">
      <c r="A662" s="30" t="s">
        <v>1310</v>
      </c>
      <c r="B662" s="29" t="s">
        <v>17</v>
      </c>
      <c r="C662" s="29" t="s">
        <v>1302</v>
      </c>
      <c r="D662" s="29" t="s">
        <v>1297</v>
      </c>
      <c r="E662" s="29">
        <v>1202</v>
      </c>
      <c r="F662" s="30" t="s">
        <v>1669</v>
      </c>
      <c r="G662" s="30" t="s">
        <v>2450</v>
      </c>
      <c r="H662" s="23" t="str">
        <f>VLOOKUP(A662,'[2]실험실 명단(원본)'!$A$4:$J$791,9,0)</f>
        <v>의학/생물</v>
      </c>
      <c r="I662" s="23" t="str">
        <f>VLOOKUP(A662,'[2]실험실 명단(원본)'!$A$4:$J$791,10,0)</f>
        <v>293.41</v>
      </c>
      <c r="J662" s="23" t="s">
        <v>3352</v>
      </c>
      <c r="K662" s="122" t="s">
        <v>2451</v>
      </c>
      <c r="L662" s="78" t="s">
        <v>11</v>
      </c>
      <c r="M662" s="79" t="s">
        <v>4911</v>
      </c>
      <c r="N662" s="382" t="s">
        <v>4592</v>
      </c>
      <c r="O662" s="80" t="s">
        <v>4912</v>
      </c>
      <c r="P662" s="382" t="s">
        <v>2452</v>
      </c>
      <c r="Q662" s="78" t="s">
        <v>37</v>
      </c>
      <c r="R662" s="79" t="s">
        <v>4913</v>
      </c>
      <c r="S662" s="382" t="s">
        <v>4592</v>
      </c>
      <c r="T662" s="80" t="s">
        <v>4914</v>
      </c>
      <c r="U662" s="34"/>
      <c r="V662" s="29"/>
    </row>
    <row r="663" spans="1:22" s="12" customFormat="1" ht="26.25">
      <c r="A663" s="30" t="s">
        <v>1320</v>
      </c>
      <c r="B663" s="29" t="s">
        <v>17</v>
      </c>
      <c r="C663" s="29" t="s">
        <v>1302</v>
      </c>
      <c r="D663" s="29" t="s">
        <v>1297</v>
      </c>
      <c r="E663" s="29">
        <v>1203</v>
      </c>
      <c r="F663" s="30" t="s">
        <v>1321</v>
      </c>
      <c r="G663" s="30" t="s">
        <v>2453</v>
      </c>
      <c r="H663" s="23" t="str">
        <f>VLOOKUP(A663,'[2]실험실 명단(원본)'!$A$4:$J$791,9,0)</f>
        <v>의학/생물</v>
      </c>
      <c r="I663" s="23" t="str">
        <f>VLOOKUP(A663,'[2]실험실 명단(원본)'!$A$4:$J$791,10,0)</f>
        <v>32.1</v>
      </c>
      <c r="J663" s="23" t="s">
        <v>3352</v>
      </c>
      <c r="K663" s="48" t="s">
        <v>1539</v>
      </c>
      <c r="L663" s="48" t="s">
        <v>11</v>
      </c>
      <c r="M663" s="79" t="s">
        <v>4915</v>
      </c>
      <c r="N663" s="49" t="s">
        <v>4916</v>
      </c>
      <c r="O663" s="50">
        <v>1034775747</v>
      </c>
      <c r="P663" s="48" t="s">
        <v>2454</v>
      </c>
      <c r="Q663" s="49" t="s">
        <v>10</v>
      </c>
      <c r="R663" s="51" t="s">
        <v>4917</v>
      </c>
      <c r="S663" s="49" t="s">
        <v>4916</v>
      </c>
      <c r="T663" s="50" t="s">
        <v>4918</v>
      </c>
      <c r="U663" s="34"/>
      <c r="V663" s="57"/>
    </row>
    <row r="664" spans="1:22" s="12" customFormat="1" ht="26.25">
      <c r="A664" s="30" t="s">
        <v>1309</v>
      </c>
      <c r="B664" s="29" t="s">
        <v>821</v>
      </c>
      <c r="C664" s="29" t="s">
        <v>822</v>
      </c>
      <c r="D664" s="29" t="s">
        <v>1297</v>
      </c>
      <c r="E664" s="29">
        <v>1204</v>
      </c>
      <c r="F664" s="30" t="s">
        <v>825</v>
      </c>
      <c r="G664" s="30" t="s">
        <v>2455</v>
      </c>
      <c r="H664" s="23" t="str">
        <f>VLOOKUP(A664,'[2]실험실 명단(원본)'!$A$4:$J$791,9,0)</f>
        <v>의학/생물</v>
      </c>
      <c r="I664" s="23" t="str">
        <f>VLOOKUP(A664,'[2]실험실 명단(원본)'!$A$4:$J$791,10,0)</f>
        <v>106.37</v>
      </c>
      <c r="J664" s="23" t="s">
        <v>3352</v>
      </c>
      <c r="K664" s="29" t="s">
        <v>1057</v>
      </c>
      <c r="L664" s="32" t="s">
        <v>11</v>
      </c>
      <c r="M664" s="39" t="s">
        <v>4342</v>
      </c>
      <c r="N664" s="29" t="s">
        <v>4343</v>
      </c>
      <c r="O664" s="29" t="s">
        <v>4344</v>
      </c>
      <c r="P664" s="29" t="s">
        <v>4345</v>
      </c>
      <c r="Q664" s="32" t="s">
        <v>13</v>
      </c>
      <c r="R664" s="39" t="s">
        <v>4346</v>
      </c>
      <c r="S664" s="29" t="s">
        <v>4347</v>
      </c>
      <c r="T664" s="29" t="s">
        <v>4348</v>
      </c>
      <c r="U664" s="34" t="s">
        <v>2635</v>
      </c>
      <c r="V664" s="132" t="s">
        <v>4349</v>
      </c>
    </row>
    <row r="665" spans="1:22" s="12" customFormat="1" ht="26.25">
      <c r="A665" s="30" t="s">
        <v>1307</v>
      </c>
      <c r="B665" s="29" t="s">
        <v>17</v>
      </c>
      <c r="C665" s="29" t="s">
        <v>1302</v>
      </c>
      <c r="D665" s="29" t="s">
        <v>1297</v>
      </c>
      <c r="E665" s="29">
        <v>1205</v>
      </c>
      <c r="F665" s="30" t="s">
        <v>1308</v>
      </c>
      <c r="G665" s="30" t="s">
        <v>2456</v>
      </c>
      <c r="H665" s="23" t="str">
        <f>VLOOKUP(A665,'[2]실험실 명단(원본)'!$A$4:$J$791,9,0)</f>
        <v>의학/생물</v>
      </c>
      <c r="I665" s="23" t="str">
        <f>VLOOKUP(A665,'[2]실험실 명단(원본)'!$A$4:$J$791,10,0)</f>
        <v>112.08</v>
      </c>
      <c r="J665" s="23"/>
      <c r="K665" s="386" t="s">
        <v>1188</v>
      </c>
      <c r="L665" s="48" t="s">
        <v>11</v>
      </c>
      <c r="M665" s="249" t="s">
        <v>4919</v>
      </c>
      <c r="N665" s="249" t="s">
        <v>4920</v>
      </c>
      <c r="O665" s="249" t="s">
        <v>4921</v>
      </c>
      <c r="P665" s="49" t="s">
        <v>4922</v>
      </c>
      <c r="Q665" s="49" t="s">
        <v>541</v>
      </c>
      <c r="R665" s="387" t="s">
        <v>4923</v>
      </c>
      <c r="S665" s="249" t="s">
        <v>4586</v>
      </c>
      <c r="T665" s="50" t="s">
        <v>4921</v>
      </c>
      <c r="U665" s="34" t="s">
        <v>2670</v>
      </c>
      <c r="V665" s="29"/>
    </row>
    <row r="666" spans="1:22" s="12" customFormat="1" ht="26.25">
      <c r="A666" s="30" t="s">
        <v>1305</v>
      </c>
      <c r="B666" s="29" t="s">
        <v>17</v>
      </c>
      <c r="C666" s="29" t="s">
        <v>1302</v>
      </c>
      <c r="D666" s="29" t="s">
        <v>1297</v>
      </c>
      <c r="E666" s="29" t="s">
        <v>2457</v>
      </c>
      <c r="F666" s="30" t="s">
        <v>1306</v>
      </c>
      <c r="G666" s="30" t="s">
        <v>2458</v>
      </c>
      <c r="H666" s="23" t="str">
        <f>VLOOKUP(A666,'[2]실험실 명단(원본)'!$A$4:$J$791,9,0)</f>
        <v>의학/생물</v>
      </c>
      <c r="I666" s="23" t="str">
        <f>VLOOKUP(A666,'[2]실험실 명단(원본)'!$A$4:$J$791,10,0)</f>
        <v>137.71</v>
      </c>
      <c r="J666" s="23" t="s">
        <v>4924</v>
      </c>
      <c r="K666" s="48" t="s">
        <v>158</v>
      </c>
      <c r="L666" s="48" t="s">
        <v>11</v>
      </c>
      <c r="M666" s="77" t="s">
        <v>4925</v>
      </c>
      <c r="N666" s="49" t="s">
        <v>4926</v>
      </c>
      <c r="O666" s="50" t="s">
        <v>4927</v>
      </c>
      <c r="P666" s="49" t="s">
        <v>2326</v>
      </c>
      <c r="Q666" s="49" t="s">
        <v>10</v>
      </c>
      <c r="R666" s="77" t="s">
        <v>4585</v>
      </c>
      <c r="S666" s="49" t="s">
        <v>4928</v>
      </c>
      <c r="T666" s="50" t="s">
        <v>4587</v>
      </c>
      <c r="U666" s="34"/>
      <c r="V666" s="57"/>
    </row>
    <row r="667" spans="1:22" s="12" customFormat="1" ht="26.25">
      <c r="A667" s="30" t="s">
        <v>1301</v>
      </c>
      <c r="B667" s="29" t="s">
        <v>17</v>
      </c>
      <c r="C667" s="29" t="s">
        <v>1302</v>
      </c>
      <c r="D667" s="29" t="s">
        <v>1297</v>
      </c>
      <c r="E667" s="29">
        <v>1211</v>
      </c>
      <c r="F667" s="30" t="s">
        <v>1303</v>
      </c>
      <c r="G667" s="30" t="s">
        <v>2459</v>
      </c>
      <c r="H667" s="23" t="str">
        <f>VLOOKUP(A667,'[2]실험실 명단(원본)'!$A$4:$J$791,9,0)</f>
        <v>의학/생물</v>
      </c>
      <c r="I667" s="23" t="str">
        <f>VLOOKUP(A667,'[2]실험실 명단(원본)'!$A$4:$J$791,10,0)</f>
        <v>18</v>
      </c>
      <c r="J667" s="23" t="s">
        <v>3961</v>
      </c>
      <c r="K667" s="252" t="s">
        <v>1304</v>
      </c>
      <c r="L667" s="252" t="s">
        <v>11</v>
      </c>
      <c r="M667" s="77" t="s">
        <v>4929</v>
      </c>
      <c r="N667" s="388" t="s">
        <v>4930</v>
      </c>
      <c r="O667" s="334" t="s">
        <v>4931</v>
      </c>
      <c r="P667" s="252" t="s">
        <v>1564</v>
      </c>
      <c r="Q667" s="252" t="s">
        <v>37</v>
      </c>
      <c r="R667" s="77" t="s">
        <v>4932</v>
      </c>
      <c r="S667" s="388" t="s">
        <v>4930</v>
      </c>
      <c r="T667" s="334" t="s">
        <v>4933</v>
      </c>
      <c r="U667" s="34"/>
      <c r="V667" s="57"/>
    </row>
  </sheetData>
  <mergeCells count="2">
    <mergeCell ref="K1:O1"/>
    <mergeCell ref="P1:T1"/>
  </mergeCells>
  <phoneticPr fontId="2" type="noConversion"/>
  <dataValidations count="7">
    <dataValidation type="list" allowBlank="1" showInputMessage="1" showErrorMessage="1" sqref="L301 L361 L356:L358 L352:L353 L350 L347 L332:L333 L323:L330 L321 L316 L303:L308">
      <formula1>$X$26:$X$29</formula1>
    </dataValidation>
    <dataValidation type="list" allowBlank="1" showInputMessage="1" showErrorMessage="1" sqref="Q301 Q307:Q308 Q352:Q353 Q361">
      <formula1>"대학직원,외부직원,연구원,대학원생(석사),대학원생(박사),학부생"</formula1>
    </dataValidation>
    <dataValidation type="list" allowBlank="1" showInputMessage="1" showErrorMessage="1" sqref="Q305:Q306 Q358 Q350">
      <formula1>$X$31:$X$36</formula1>
    </dataValidation>
    <dataValidation type="list" allowBlank="1" showInputMessage="1" showErrorMessage="1" sqref="U305">
      <formula1>$X$39:$X$42</formula1>
    </dataValidation>
    <dataValidation type="list" allowBlank="1" showInputMessage="1" showErrorMessage="1" sqref="U209 U273 U276:U285 U288:U304 U306:U361 U410:U413 U440:U442 U444:U461">
      <formula1>"추가,수정,삭제,변동없음"</formula1>
    </dataValidation>
    <dataValidation type="list" allowBlank="1" showInputMessage="1" showErrorMessage="1" sqref="L209 L273 L276:L285 L288:L300 L302 L309:L315 L322 L317:L320 L331 L334:L346 L348:L349 L351 L354:L355 L359:L360 L410:L413 L440:L461">
      <formula1>"교수, 대학직원, 외부직원,연구원"</formula1>
    </dataValidation>
    <dataValidation type="list" allowBlank="1" showInputMessage="1" showErrorMessage="1" sqref="Q209 Q273 Q276:Q285 Q288:Q300 Q302:Q304 Q309:Q349 Q351 Q354:Q357 Q359:Q360 Q410:Q413 Q440:Q461">
      <formula1>"학부생,대학직원,외부직원,연구원,대학원생(석사),대학원생(박사)"</formula1>
    </dataValidation>
  </dataValidations>
  <hyperlinks>
    <hyperlink ref="M124" r:id="rId1"/>
    <hyperlink ref="R124" r:id="rId2"/>
    <hyperlink ref="M127" r:id="rId3"/>
    <hyperlink ref="R127" r:id="rId4"/>
    <hyperlink ref="M125" r:id="rId5"/>
    <hyperlink ref="R125" r:id="rId6"/>
    <hyperlink ref="M131" r:id="rId7"/>
    <hyperlink ref="R131" r:id="rId8"/>
    <hyperlink ref="M144" r:id="rId9"/>
    <hyperlink ref="R144" r:id="rId10"/>
    <hyperlink ref="R27" r:id="rId11"/>
    <hyperlink ref="R28" r:id="rId12"/>
    <hyperlink ref="R29" r:id="rId13"/>
    <hyperlink ref="R30" r:id="rId14"/>
    <hyperlink ref="R31" r:id="rId15"/>
    <hyperlink ref="R130" r:id="rId16"/>
    <hyperlink ref="R132" r:id="rId17"/>
    <hyperlink ref="R141" r:id="rId18"/>
    <hyperlink ref="R145" r:id="rId19"/>
    <hyperlink ref="R147" r:id="rId20"/>
    <hyperlink ref="R148" r:id="rId21"/>
    <hyperlink ref="R149" r:id="rId22"/>
    <hyperlink ref="R150" r:id="rId23"/>
    <hyperlink ref="R151" r:id="rId24"/>
    <hyperlink ref="R152" r:id="rId25"/>
    <hyperlink ref="R153" r:id="rId26"/>
    <hyperlink ref="R154" r:id="rId27"/>
    <hyperlink ref="R155" r:id="rId28"/>
    <hyperlink ref="R156" r:id="rId29"/>
    <hyperlink ref="R159" r:id="rId30"/>
    <hyperlink ref="R160" r:id="rId31"/>
    <hyperlink ref="R161" r:id="rId32"/>
    <hyperlink ref="R162" r:id="rId33"/>
    <hyperlink ref="R163" r:id="rId34"/>
    <hyperlink ref="M27" r:id="rId35"/>
    <hyperlink ref="M28" r:id="rId36"/>
    <hyperlink ref="M29" r:id="rId37"/>
    <hyperlink ref="M30" r:id="rId38"/>
    <hyperlink ref="M31" r:id="rId39"/>
    <hyperlink ref="M130" r:id="rId40"/>
    <hyperlink ref="M132" r:id="rId41"/>
    <hyperlink ref="M141" r:id="rId42"/>
    <hyperlink ref="M145" r:id="rId43"/>
    <hyperlink ref="M147" r:id="rId44"/>
    <hyperlink ref="M148" r:id="rId45"/>
    <hyperlink ref="M149" r:id="rId46"/>
    <hyperlink ref="M150" r:id="rId47"/>
    <hyperlink ref="M151" r:id="rId48"/>
    <hyperlink ref="M152" r:id="rId49"/>
    <hyperlink ref="M153" r:id="rId50"/>
    <hyperlink ref="M154" r:id="rId51"/>
    <hyperlink ref="M155" r:id="rId52"/>
    <hyperlink ref="M156" r:id="rId53"/>
    <hyperlink ref="M159" r:id="rId54"/>
    <hyperlink ref="M160" r:id="rId55"/>
    <hyperlink ref="M161" r:id="rId56"/>
    <hyperlink ref="M162" r:id="rId57"/>
    <hyperlink ref="M163" r:id="rId58"/>
    <hyperlink ref="M137" r:id="rId59"/>
    <hyperlink ref="M138" r:id="rId60"/>
    <hyperlink ref="M139" r:id="rId61"/>
    <hyperlink ref="M140" r:id="rId62"/>
    <hyperlink ref="R137" r:id="rId63"/>
    <hyperlink ref="R138" r:id="rId64"/>
    <hyperlink ref="R139" r:id="rId65"/>
    <hyperlink ref="R140" r:id="rId66"/>
    <hyperlink ref="M223" r:id="rId67"/>
    <hyperlink ref="R223" r:id="rId68"/>
    <hyperlink ref="M224" r:id="rId69"/>
    <hyperlink ref="R224" r:id="rId70"/>
    <hyperlink ref="M225" r:id="rId71"/>
    <hyperlink ref="R225" r:id="rId72"/>
    <hyperlink ref="M226" r:id="rId73"/>
    <hyperlink ref="R226" r:id="rId74"/>
    <hyperlink ref="M227" r:id="rId75"/>
    <hyperlink ref="R227" r:id="rId76"/>
    <hyperlink ref="M228" r:id="rId77"/>
    <hyperlink ref="R228" r:id="rId78"/>
    <hyperlink ref="M229" r:id="rId79"/>
    <hyperlink ref="R229" r:id="rId80"/>
    <hyperlink ref="M590" r:id="rId81"/>
    <hyperlink ref="R590" r:id="rId82"/>
    <hyperlink ref="M133" r:id="rId83"/>
    <hyperlink ref="M32" r:id="rId84"/>
    <hyperlink ref="M128" r:id="rId85"/>
    <hyperlink ref="R32" r:id="rId86"/>
    <hyperlink ref="R128" r:id="rId87"/>
    <hyperlink ref="R133" r:id="rId88"/>
    <hyperlink ref="R157" r:id="rId89"/>
    <hyperlink ref="M157" r:id="rId90"/>
    <hyperlink ref="M158" r:id="rId91"/>
    <hyperlink ref="M126" r:id="rId92"/>
    <hyperlink ref="M202" r:id="rId93"/>
    <hyperlink ref="M270" r:id="rId94"/>
    <hyperlink ref="M135" r:id="rId95"/>
    <hyperlink ref="M136" r:id="rId96"/>
    <hyperlink ref="M523" r:id="rId97"/>
    <hyperlink ref="M524" r:id="rId98"/>
    <hyperlink ref="R135" r:id="rId99"/>
    <hyperlink ref="R136" r:id="rId100"/>
    <hyperlink ref="R523" r:id="rId101"/>
    <hyperlink ref="R524" r:id="rId102"/>
    <hyperlink ref="M216" r:id="rId103"/>
    <hyperlink ref="R158" r:id="rId104"/>
    <hyperlink ref="R126" r:id="rId105"/>
    <hyperlink ref="R202" r:id="rId106"/>
    <hyperlink ref="R270" r:id="rId107"/>
    <hyperlink ref="M146" r:id="rId108"/>
    <hyperlink ref="R216" r:id="rId109"/>
    <hyperlink ref="R146" r:id="rId110"/>
    <hyperlink ref="R88" r:id="rId111"/>
    <hyperlink ref="R85" r:id="rId112"/>
    <hyperlink ref="R86" r:id="rId113"/>
    <hyperlink ref="R87" r:id="rId114"/>
    <hyperlink ref="R81" r:id="rId115"/>
    <hyperlink ref="M5" r:id="rId116"/>
    <hyperlink ref="M6" r:id="rId117"/>
    <hyperlink ref="M7" r:id="rId118"/>
    <hyperlink ref="M8" r:id="rId119"/>
    <hyperlink ref="R6" r:id="rId120"/>
    <hyperlink ref="R5" r:id="rId121"/>
    <hyperlink ref="R8" r:id="rId122"/>
    <hyperlink ref="R7" r:id="rId123"/>
    <hyperlink ref="R457" r:id="rId124"/>
    <hyperlink ref="R470" r:id="rId125"/>
    <hyperlink ref="M470" r:id="rId126"/>
    <hyperlink ref="R471" r:id="rId127"/>
    <hyperlink ref="M471" r:id="rId128"/>
    <hyperlink ref="R458" r:id="rId129"/>
    <hyperlink ref="M458" r:id="rId130"/>
    <hyperlink ref="R459" r:id="rId131"/>
    <hyperlink ref="M459" r:id="rId132"/>
    <hyperlink ref="R469" r:id="rId133"/>
    <hyperlink ref="M469" r:id="rId134"/>
    <hyperlink ref="R454" r:id="rId135"/>
    <hyperlink ref="M454" r:id="rId136"/>
    <hyperlink ref="M456" r:id="rId137"/>
    <hyperlink ref="R456" r:id="rId138"/>
    <hyperlink ref="M455" r:id="rId139"/>
    <hyperlink ref="R455" r:id="rId140"/>
    <hyperlink ref="R425" r:id="rId141"/>
    <hyperlink ref="R426" r:id="rId142"/>
    <hyperlink ref="M426" r:id="rId143"/>
    <hyperlink ref="M412" r:id="rId144"/>
    <hyperlink ref="R412" r:id="rId145"/>
    <hyperlink ref="M427" r:id="rId146"/>
    <hyperlink ref="M415" r:id="rId147"/>
    <hyperlink ref="M416" r:id="rId148"/>
    <hyperlink ref="R416" r:id="rId149"/>
    <hyperlink ref="M432" r:id="rId150"/>
    <hyperlink ref="M433" r:id="rId151"/>
    <hyperlink ref="R472" r:id="rId152"/>
    <hyperlink ref="M472" r:id="rId153"/>
    <hyperlink ref="M618" r:id="rId154"/>
    <hyperlink ref="R618" r:id="rId155"/>
    <hyperlink ref="M620" r:id="rId156"/>
    <hyperlink ref="R620" r:id="rId157"/>
    <hyperlink ref="R427" r:id="rId158"/>
    <hyperlink ref="R432" r:id="rId159"/>
    <hyperlink ref="R433" r:id="rId160"/>
    <hyperlink ref="R428" r:id="rId161"/>
    <hyperlink ref="M430" r:id="rId162"/>
    <hyperlink ref="R430" r:id="rId163"/>
    <hyperlink ref="R429" r:id="rId164"/>
    <hyperlink ref="M429" r:id="rId165"/>
    <hyperlink ref="M431" r:id="rId166"/>
    <hyperlink ref="R431" r:id="rId167"/>
    <hyperlink ref="M411" r:id="rId168"/>
    <hyperlink ref="M413" r:id="rId169"/>
    <hyperlink ref="R413" r:id="rId170"/>
    <hyperlink ref="M384" r:id="rId171"/>
    <hyperlink ref="M390" r:id="rId172"/>
    <hyperlink ref="M410" r:id="rId173"/>
    <hyperlink ref="M385" r:id="rId174"/>
    <hyperlink ref="M386" r:id="rId175"/>
    <hyperlink ref="M404" r:id="rId176"/>
    <hyperlink ref="R386" r:id="rId177"/>
    <hyperlink ref="M395" r:id="rId178"/>
    <hyperlink ref="M392" r:id="rId179" display="twgibio@hanyang.ac.kr"/>
    <hyperlink ref="M394" r:id="rId180" display="twgibio@hanyang.ac.kr"/>
    <hyperlink ref="M382" r:id="rId181" display="twgibio@hanyang.ac.kr"/>
    <hyperlink ref="R410" r:id="rId182"/>
    <hyperlink ref="R404" r:id="rId183"/>
    <hyperlink ref="R601" r:id="rId184"/>
    <hyperlink ref="R390" r:id="rId185"/>
    <hyperlink ref="M476" r:id="rId186"/>
    <hyperlink ref="R476" r:id="rId187"/>
    <hyperlink ref="M461" r:id="rId188" display="rydh2000@naver.com"/>
    <hyperlink ref="M463" r:id="rId189" display="rydh2000@naver.com"/>
    <hyperlink ref="M16" r:id="rId190"/>
    <hyperlink ref="R16" r:id="rId191"/>
    <hyperlink ref="M4" r:id="rId192"/>
    <hyperlink ref="R4" r:id="rId193"/>
    <hyperlink ref="M193" r:id="rId194"/>
    <hyperlink ref="M194" r:id="rId195"/>
    <hyperlink ref="M195" r:id="rId196"/>
    <hyperlink ref="M196" r:id="rId197"/>
    <hyperlink ref="M197" r:id="rId198"/>
    <hyperlink ref="R343" r:id="rId199"/>
    <hyperlink ref="R344" r:id="rId200"/>
    <hyperlink ref="R345" r:id="rId201"/>
    <hyperlink ref="M348" r:id="rId202"/>
    <hyperlink ref="M347" r:id="rId203"/>
    <hyperlink ref="R352" r:id="rId204"/>
    <hyperlink ref="R280:R281" r:id="rId205" display="zsefcx@hanyang.ac.kr"/>
    <hyperlink ref="R355" r:id="rId206"/>
    <hyperlink ref="R356" r:id="rId207"/>
    <hyperlink ref="M351" r:id="rId208"/>
    <hyperlink ref="M355" r:id="rId209"/>
    <hyperlink ref="M356" r:id="rId210"/>
    <hyperlink ref="M352" r:id="rId211"/>
    <hyperlink ref="M280:M281" r:id="rId212" display="jangis@hanyang.ac.kr"/>
    <hyperlink ref="M496" r:id="rId213"/>
    <hyperlink ref="R496" r:id="rId214"/>
    <hyperlink ref="M497" r:id="rId215"/>
    <hyperlink ref="R497" r:id="rId216"/>
    <hyperlink ref="M570" r:id="rId217"/>
    <hyperlink ref="M569" r:id="rId218"/>
    <hyperlink ref="R570" r:id="rId219"/>
    <hyperlink ref="M50" r:id="rId220"/>
    <hyperlink ref="R50" r:id="rId221"/>
    <hyperlink ref="M52" r:id="rId222"/>
    <hyperlink ref="R52" r:id="rId223"/>
    <hyperlink ref="M58" r:id="rId224"/>
    <hyperlink ref="R58" r:id="rId225"/>
    <hyperlink ref="M59" r:id="rId226"/>
    <hyperlink ref="M64" r:id="rId227"/>
    <hyperlink ref="R64" r:id="rId228"/>
    <hyperlink ref="R62" r:id="rId229"/>
    <hyperlink ref="M62" r:id="rId230"/>
    <hyperlink ref="M56" r:id="rId231"/>
    <hyperlink ref="R56" r:id="rId232"/>
    <hyperlink ref="R60" r:id="rId233"/>
    <hyperlink ref="M60" r:id="rId234"/>
    <hyperlink ref="M61" r:id="rId235"/>
    <hyperlink ref="M65" r:id="rId236"/>
    <hyperlink ref="R65" r:id="rId237"/>
    <hyperlink ref="M66" r:id="rId238"/>
    <hyperlink ref="R66" r:id="rId239"/>
    <hyperlink ref="M54" r:id="rId240"/>
    <hyperlink ref="R54" r:id="rId241"/>
    <hyperlink ref="M71" r:id="rId242"/>
    <hyperlink ref="M74" r:id="rId243"/>
    <hyperlink ref="M75" r:id="rId244"/>
    <hyperlink ref="M76" r:id="rId245"/>
    <hyperlink ref="R75" r:id="rId246"/>
    <hyperlink ref="R76" r:id="rId247"/>
    <hyperlink ref="M79" r:id="rId248"/>
    <hyperlink ref="R79" r:id="rId249"/>
    <hyperlink ref="M95" r:id="rId250"/>
    <hyperlink ref="R95" r:id="rId251"/>
    <hyperlink ref="M97" r:id="rId252"/>
    <hyperlink ref="M112" r:id="rId253"/>
    <hyperlink ref="M114" r:id="rId254"/>
    <hyperlink ref="M116" r:id="rId255"/>
    <hyperlink ref="M115" r:id="rId256"/>
    <hyperlink ref="M117" r:id="rId257"/>
    <hyperlink ref="M118" r:id="rId258"/>
    <hyperlink ref="M119" r:id="rId259"/>
    <hyperlink ref="M120" r:id="rId260"/>
    <hyperlink ref="M121" r:id="rId261"/>
    <hyperlink ref="M111" r:id="rId262"/>
    <hyperlink ref="R111" r:id="rId263"/>
    <hyperlink ref="M108" r:id="rId264"/>
    <hyperlink ref="R108" r:id="rId265"/>
    <hyperlink ref="M109" r:id="rId266"/>
    <hyperlink ref="R109" r:id="rId267"/>
    <hyperlink ref="M110" r:id="rId268"/>
    <hyperlink ref="R110" r:id="rId269"/>
    <hyperlink ref="M113" r:id="rId270"/>
    <hyperlink ref="R113" r:id="rId271"/>
    <hyperlink ref="M199" r:id="rId272"/>
    <hyperlink ref="R199" r:id="rId273"/>
    <hyperlink ref="R208" r:id="rId274"/>
    <hyperlink ref="M208" r:id="rId275"/>
    <hyperlink ref="M209" r:id="rId276"/>
    <hyperlink ref="R209" r:id="rId277"/>
    <hyperlink ref="M210" r:id="rId278"/>
    <hyperlink ref="R210" r:id="rId279"/>
    <hyperlink ref="M212" r:id="rId280"/>
    <hyperlink ref="R212" r:id="rId281"/>
    <hyperlink ref="M219" r:id="rId282"/>
    <hyperlink ref="M220" r:id="rId283"/>
    <hyperlink ref="R219" r:id="rId284"/>
    <hyperlink ref="R220" r:id="rId285"/>
    <hyperlink ref="M222" r:id="rId286"/>
    <hyperlink ref="R222" r:id="rId287"/>
    <hyperlink ref="M230" r:id="rId288"/>
    <hyperlink ref="R230" r:id="rId289"/>
    <hyperlink ref="M231" r:id="rId290"/>
    <hyperlink ref="R231" r:id="rId291"/>
    <hyperlink ref="M235" r:id="rId292"/>
    <hyperlink ref="R235" r:id="rId293"/>
    <hyperlink ref="M234" r:id="rId294"/>
    <hyperlink ref="R234" r:id="rId295"/>
    <hyperlink ref="M233" r:id="rId296"/>
    <hyperlink ref="R233" r:id="rId297"/>
    <hyperlink ref="M271" r:id="rId298"/>
    <hyperlink ref="R271" r:id="rId299"/>
    <hyperlink ref="M350" r:id="rId300"/>
    <hyperlink ref="R350" r:id="rId301" display="javascript: write('26');"/>
    <hyperlink ref="M502" r:id="rId302"/>
    <hyperlink ref="R502" r:id="rId303"/>
    <hyperlink ref="M503" r:id="rId304"/>
    <hyperlink ref="M531" r:id="rId305"/>
    <hyperlink ref="R531" r:id="rId306"/>
    <hyperlink ref="M534" r:id="rId307"/>
    <hyperlink ref="R534" r:id="rId308"/>
    <hyperlink ref="M532" r:id="rId309"/>
    <hyperlink ref="R532" r:id="rId310"/>
    <hyperlink ref="M533" r:id="rId311"/>
    <hyperlink ref="R533" r:id="rId312"/>
    <hyperlink ref="R536" r:id="rId313"/>
    <hyperlink ref="M536" r:id="rId314"/>
    <hyperlink ref="M604" r:id="rId315"/>
    <hyperlink ref="M605" r:id="rId316"/>
    <hyperlink ref="M614" r:id="rId317"/>
    <hyperlink ref="M637" r:id="rId318"/>
    <hyperlink ref="R637" r:id="rId319"/>
    <hyperlink ref="R243" r:id="rId320"/>
    <hyperlink ref="M243" r:id="rId321"/>
    <hyperlink ref="R250" r:id="rId322"/>
    <hyperlink ref="M250" r:id="rId323" display="mailto:lssub@hanyang.ac.kr"/>
    <hyperlink ref="M241" r:id="rId324"/>
    <hyperlink ref="R241" r:id="rId325"/>
    <hyperlink ref="M237" r:id="rId326"/>
    <hyperlink ref="R237" r:id="rId327"/>
    <hyperlink ref="M251" r:id="rId328"/>
    <hyperlink ref="R251" r:id="rId329"/>
    <hyperlink ref="R246" r:id="rId330"/>
    <hyperlink ref="M246" r:id="rId331"/>
    <hyperlink ref="M258" r:id="rId332"/>
    <hyperlink ref="R258" r:id="rId333"/>
    <hyperlink ref="M256" r:id="rId334"/>
    <hyperlink ref="M257" r:id="rId335"/>
    <hyperlink ref="R256" r:id="rId336"/>
    <hyperlink ref="R257" r:id="rId337"/>
    <hyperlink ref="M249" r:id="rId338"/>
    <hyperlink ref="R249" r:id="rId339"/>
    <hyperlink ref="M238" r:id="rId340"/>
    <hyperlink ref="R238" r:id="rId341"/>
    <hyperlink ref="M239" r:id="rId342"/>
    <hyperlink ref="R239" r:id="rId343"/>
    <hyperlink ref="M240" r:id="rId344"/>
    <hyperlink ref="R240" r:id="rId345"/>
    <hyperlink ref="R242" r:id="rId346"/>
    <hyperlink ref="M242" r:id="rId347"/>
    <hyperlink ref="M253" r:id="rId348"/>
    <hyperlink ref="R253" r:id="rId349"/>
    <hyperlink ref="M247" r:id="rId350"/>
    <hyperlink ref="M248" r:id="rId351"/>
    <hyperlink ref="M245" r:id="rId352"/>
    <hyperlink ref="R252" r:id="rId353"/>
    <hyperlink ref="R244" r:id="rId354"/>
    <hyperlink ref="M252" r:id="rId355"/>
    <hyperlink ref="M244" r:id="rId356"/>
    <hyperlink ref="R245" r:id="rId357"/>
    <hyperlink ref="R247" r:id="rId358"/>
    <hyperlink ref="R254" r:id="rId359"/>
    <hyperlink ref="M254" r:id="rId360"/>
    <hyperlink ref="R255" r:id="rId361"/>
    <hyperlink ref="R248" r:id="rId362"/>
    <hyperlink ref="M255" r:id="rId363"/>
    <hyperlink ref="M572" r:id="rId364"/>
    <hyperlink ref="R572" r:id="rId365"/>
    <hyperlink ref="M573" r:id="rId366"/>
    <hyperlink ref="M574" r:id="rId367"/>
    <hyperlink ref="R573" r:id="rId368"/>
    <hyperlink ref="R574" r:id="rId369"/>
    <hyperlink ref="M576" r:id="rId370"/>
    <hyperlink ref="M577" r:id="rId371"/>
    <hyperlink ref="R576" r:id="rId372"/>
    <hyperlink ref="R577" r:id="rId373"/>
    <hyperlink ref="R582" r:id="rId374"/>
    <hyperlink ref="R581" r:id="rId375"/>
    <hyperlink ref="M581" r:id="rId376"/>
    <hyperlink ref="M415:M417" r:id="rId377" display="ysshin2k@hanyang.ac.kr"/>
    <hyperlink ref="R583" r:id="rId378"/>
    <hyperlink ref="M294" r:id="rId379"/>
    <hyperlink ref="M420:M429" r:id="rId380" display="ksk33@hanyang.ac.kr"/>
    <hyperlink ref="R300" r:id="rId381"/>
    <hyperlink ref="R294" r:id="rId382"/>
    <hyperlink ref="R297" r:id="rId383"/>
    <hyperlink ref="R298" r:id="rId384"/>
    <hyperlink ref="R299" r:id="rId385"/>
    <hyperlink ref="R301" r:id="rId386"/>
    <hyperlink ref="R302" r:id="rId387"/>
    <hyperlink ref="R303" r:id="rId388"/>
    <hyperlink ref="R304" r:id="rId389"/>
    <hyperlink ref="R305" r:id="rId390"/>
    <hyperlink ref="R366" r:id="rId391"/>
    <hyperlink ref="M259" r:id="rId392"/>
    <hyperlink ref="R259" r:id="rId393"/>
    <hyperlink ref="M262" r:id="rId394"/>
    <hyperlink ref="R262" r:id="rId395"/>
    <hyperlink ref="M269" r:id="rId396"/>
    <hyperlink ref="R269" r:id="rId397"/>
    <hyperlink ref="M634" r:id="rId398"/>
    <hyperlink ref="R634" r:id="rId399"/>
    <hyperlink ref="M636" r:id="rId400"/>
    <hyperlink ref="R636" r:id="rId401"/>
    <hyperlink ref="M638" r:id="rId402"/>
    <hyperlink ref="R638" r:id="rId403"/>
    <hyperlink ref="M652" r:id="rId404"/>
    <hyperlink ref="R652" r:id="rId405"/>
    <hyperlink ref="M656" r:id="rId406"/>
    <hyperlink ref="R656" r:id="rId407"/>
    <hyperlink ref="M643" r:id="rId408"/>
    <hyperlink ref="R643" r:id="rId409"/>
    <hyperlink ref="M646" r:id="rId410"/>
    <hyperlink ref="M647" r:id="rId411"/>
    <hyperlink ref="M648" r:id="rId412"/>
    <hyperlink ref="R647" r:id="rId413"/>
    <hyperlink ref="R646" r:id="rId414"/>
    <hyperlink ref="R648" r:id="rId415"/>
    <hyperlink ref="M653" r:id="rId416"/>
    <hyperlink ref="M644" r:id="rId417"/>
    <hyperlink ref="M645" r:id="rId418"/>
    <hyperlink ref="R644" r:id="rId419"/>
    <hyperlink ref="R645" r:id="rId420"/>
    <hyperlink ref="M651" r:id="rId421"/>
    <hyperlink ref="M650" r:id="rId422"/>
    <hyperlink ref="M649" r:id="rId423"/>
    <hyperlink ref="R649" r:id="rId424"/>
    <hyperlink ref="R650" r:id="rId425"/>
    <hyperlink ref="M658" r:id="rId426" display="javascript: write('250');"/>
    <hyperlink ref="R477" r:id="rId427"/>
    <hyperlink ref="M477" r:id="rId428"/>
    <hyperlink ref="R10" r:id="rId429"/>
    <hyperlink ref="M361" r:id="rId430"/>
    <hyperlink ref="R361" r:id="rId431"/>
    <hyperlink ref="M603" r:id="rId432"/>
    <hyperlink ref="R603" r:id="rId433"/>
    <hyperlink ref="M512" r:id="rId434"/>
    <hyperlink ref="R512" r:id="rId435"/>
    <hyperlink ref="M517" r:id="rId436"/>
    <hyperlink ref="R517" r:id="rId437"/>
    <hyperlink ref="M530" r:id="rId438"/>
    <hyperlink ref="R530" r:id="rId439"/>
    <hyperlink ref="M525" r:id="rId440"/>
    <hyperlink ref="R525" r:id="rId441"/>
    <hyperlink ref="M511" r:id="rId442"/>
    <hyperlink ref="R511" r:id="rId443"/>
    <hyperlink ref="M509" r:id="rId444"/>
    <hyperlink ref="R509" r:id="rId445"/>
    <hyperlink ref="M513" r:id="rId446"/>
    <hyperlink ref="R513" r:id="rId447"/>
    <hyperlink ref="M514" r:id="rId448"/>
    <hyperlink ref="R514" r:id="rId449"/>
    <hyperlink ref="M660" r:id="rId450"/>
    <hyperlink ref="R660" r:id="rId451"/>
    <hyperlink ref="M515" r:id="rId452"/>
    <hyperlink ref="R515" r:id="rId453"/>
    <hyperlink ref="M516" r:id="rId454"/>
    <hyperlink ref="R516" r:id="rId455"/>
    <hyperlink ref="M520" r:id="rId456"/>
    <hyperlink ref="R520" r:id="rId457"/>
    <hyperlink ref="M521" r:id="rId458"/>
    <hyperlink ref="R521" r:id="rId459"/>
    <hyperlink ref="R510" r:id="rId460"/>
    <hyperlink ref="M510" r:id="rId461"/>
    <hyperlink ref="M99" r:id="rId462"/>
    <hyperlink ref="R99" r:id="rId463"/>
    <hyperlink ref="M323" r:id="rId464"/>
    <hyperlink ref="R323" r:id="rId465"/>
    <hyperlink ref="M98" r:id="rId466"/>
    <hyperlink ref="R98" r:id="rId467"/>
    <hyperlink ref="R324" r:id="rId468"/>
    <hyperlink ref="M324" r:id="rId469"/>
    <hyperlink ref="M322" r:id="rId470"/>
    <hyperlink ref="R322" r:id="rId471"/>
    <hyperlink ref="M549" r:id="rId472"/>
    <hyperlink ref="M371" r:id="rId473"/>
    <hyperlink ref="R371" r:id="rId474" display="javascript:addAddress('kbchoi9', 'kbchoi9@hyumc.com');"/>
    <hyperlink ref="M561" r:id="rId475"/>
    <hyperlink ref="R561" r:id="rId476"/>
    <hyperlink ref="M551" r:id="rId477"/>
    <hyperlink ref="R551" r:id="rId478"/>
    <hyperlink ref="R557" r:id="rId479"/>
    <hyperlink ref="M557" r:id="rId480" display="mailto:jennysue@hanyang.ac.kr"/>
    <hyperlink ref="R564" r:id="rId481"/>
    <hyperlink ref="R565" r:id="rId482"/>
    <hyperlink ref="R567" r:id="rId483"/>
    <hyperlink ref="R167" r:id="rId484"/>
    <hyperlink ref="M552" r:id="rId485"/>
    <hyperlink ref="M553" r:id="rId486"/>
    <hyperlink ref="R552" r:id="rId487"/>
    <hyperlink ref="R553" r:id="rId488"/>
    <hyperlink ref="M560" r:id="rId489"/>
    <hyperlink ref="R560" r:id="rId490"/>
    <hyperlink ref="M559" r:id="rId491"/>
    <hyperlink ref="R559" r:id="rId492"/>
    <hyperlink ref="R556" r:id="rId493"/>
    <hyperlink ref="M556" r:id="rId494"/>
    <hyperlink ref="M380" r:id="rId495"/>
    <hyperlink ref="R380" r:id="rId496"/>
    <hyperlink ref="M379" r:id="rId497"/>
    <hyperlink ref="R379" r:id="rId498"/>
    <hyperlink ref="M378" r:id="rId499"/>
    <hyperlink ref="R378" r:id="rId500"/>
    <hyperlink ref="M377" r:id="rId501"/>
    <hyperlink ref="R377" r:id="rId502"/>
    <hyperlink ref="M376" r:id="rId503"/>
    <hyperlink ref="R376" r:id="rId504"/>
    <hyperlink ref="M375" r:id="rId505"/>
    <hyperlink ref="R375" r:id="rId506"/>
    <hyperlink ref="M374" r:id="rId507"/>
    <hyperlink ref="R374" r:id="rId508"/>
    <hyperlink ref="M373" r:id="rId509"/>
    <hyperlink ref="R373" r:id="rId510"/>
    <hyperlink ref="M372" r:id="rId511"/>
    <hyperlink ref="R372" r:id="rId512"/>
    <hyperlink ref="M538" r:id="rId513"/>
    <hyperlink ref="R538" r:id="rId514"/>
    <hyperlink ref="M539" r:id="rId515"/>
    <hyperlink ref="R539" r:id="rId516"/>
    <hyperlink ref="M540" r:id="rId517"/>
    <hyperlink ref="R540" r:id="rId518"/>
    <hyperlink ref="M543" r:id="rId519"/>
    <hyperlink ref="R543" r:id="rId520"/>
    <hyperlink ref="M558" r:id="rId521"/>
    <hyperlink ref="R558" r:id="rId522"/>
    <hyperlink ref="M547" r:id="rId523"/>
    <hyperlink ref="R547" r:id="rId524"/>
    <hyperlink ref="M546" r:id="rId525"/>
    <hyperlink ref="R546" r:id="rId526"/>
    <hyperlink ref="M566" r:id="rId527"/>
    <hyperlink ref="R566" r:id="rId528"/>
    <hyperlink ref="M554" r:id="rId529"/>
    <hyperlink ref="R554" r:id="rId530"/>
    <hyperlink ref="R562" r:id="rId531"/>
    <hyperlink ref="M362" r:id="rId532"/>
    <hyperlink ref="M563" r:id="rId533"/>
    <hyperlink ref="R563" r:id="rId534"/>
    <hyperlink ref="M580" r:id="rId535"/>
    <hyperlink ref="R580" r:id="rId536"/>
    <hyperlink ref="M545" r:id="rId537"/>
    <hyperlink ref="M550" r:id="rId538"/>
    <hyperlink ref="R545" r:id="rId539"/>
    <hyperlink ref="R550" r:id="rId540"/>
    <hyperlink ref="M13" r:id="rId541"/>
    <hyperlink ref="R635" r:id="rId542"/>
    <hyperlink ref="R632" r:id="rId543"/>
    <hyperlink ref="R633" r:id="rId544"/>
  </hyperlinks>
  <pageMargins left="0.7" right="0.7" top="0.75" bottom="0.75" header="0.3" footer="0.3"/>
  <pageSetup paperSize="9" orientation="portrait" r:id="rId5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작성자료1. 인원현황 조사</vt:lpstr>
      <vt:lpstr>작성자료2. 건강검진 유해인자 조사</vt:lpstr>
      <vt:lpstr>작성자료3. 안전책임자,담당자 지정</vt:lpstr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lee</dc:creator>
  <cp:lastModifiedBy>Windows 사용자</cp:lastModifiedBy>
  <cp:lastPrinted>2018-08-28T05:33:32Z</cp:lastPrinted>
  <dcterms:created xsi:type="dcterms:W3CDTF">2014-08-21T01:59:30Z</dcterms:created>
  <dcterms:modified xsi:type="dcterms:W3CDTF">2020-02-06T06:05:26Z</dcterms:modified>
</cp:coreProperties>
</file>